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000" windowWidth="19260" windowHeight="6060" activeTab="0"/>
  </bookViews>
  <sheets>
    <sheet name="GHG排出量とKP達成状況" sheetId="1" r:id="rId1"/>
  </sheets>
  <definedNames>
    <definedName name="_xlnm.Print_Area" localSheetId="0">'GHG排出量とKP達成状況'!$B$1:$AB$79</definedName>
  </definedNames>
  <calcPr fullCalcOnLoad="1"/>
</workbook>
</file>

<file path=xl/sharedStrings.xml><?xml version="1.0" encoding="utf-8"?>
<sst xmlns="http://schemas.openxmlformats.org/spreadsheetml/2006/main" count="122" uniqueCount="96">
  <si>
    <t>フィンランド</t>
  </si>
  <si>
    <t>ドイツ</t>
  </si>
  <si>
    <t>ギリシャ</t>
  </si>
  <si>
    <t>ハンガリー</t>
  </si>
  <si>
    <t>アイスランド</t>
  </si>
  <si>
    <t>アイルランド</t>
  </si>
  <si>
    <t>イタリア</t>
  </si>
  <si>
    <t>ラトビア</t>
  </si>
  <si>
    <t>リヒテンシュタイン</t>
  </si>
  <si>
    <t>リトアニア</t>
  </si>
  <si>
    <t>ルクセンブルク</t>
  </si>
  <si>
    <t>モナコ</t>
  </si>
  <si>
    <t>オランダ</t>
  </si>
  <si>
    <t>ニュージーランド</t>
  </si>
  <si>
    <t>ノルウェー</t>
  </si>
  <si>
    <t>ポーランド</t>
  </si>
  <si>
    <t>ポルトガル</t>
  </si>
  <si>
    <t>ルーマニア</t>
  </si>
  <si>
    <t>ロシア</t>
  </si>
  <si>
    <t>スロバキア</t>
  </si>
  <si>
    <t>スロベニア</t>
  </si>
  <si>
    <t>スペイン</t>
  </si>
  <si>
    <t>スウェーデン</t>
  </si>
  <si>
    <t>スイス</t>
  </si>
  <si>
    <t>トルコ</t>
  </si>
  <si>
    <t>ウクライナ</t>
  </si>
  <si>
    <t>0</t>
  </si>
  <si>
    <t>オーストラリア</t>
  </si>
  <si>
    <t>オーストリア</t>
  </si>
  <si>
    <t>ベラルーシ</t>
  </si>
  <si>
    <t>ベルギー</t>
  </si>
  <si>
    <t>ブルガリア</t>
  </si>
  <si>
    <t>カナダ</t>
  </si>
  <si>
    <t>クロアチア</t>
  </si>
  <si>
    <t>チェコ</t>
  </si>
  <si>
    <t>エストニア</t>
  </si>
  <si>
    <t>日本</t>
  </si>
  <si>
    <t>英国</t>
  </si>
  <si>
    <t>米国</t>
  </si>
  <si>
    <t>欧州共同体における再配分値</t>
  </si>
  <si>
    <t>京都議定書達成目標値(%)</t>
  </si>
  <si>
    <t>－</t>
  </si>
  <si>
    <t>フランス（KP)</t>
  </si>
  <si>
    <t>フランス（UNFCCC)</t>
  </si>
  <si>
    <t>―</t>
  </si>
  <si>
    <t>デンマーク（KP-EU）</t>
  </si>
  <si>
    <t>京都議定書
基準年
※3</t>
  </si>
  <si>
    <r>
      <t>1988</t>
    </r>
    <r>
      <rPr>
        <sz val="10"/>
        <rFont val="ＭＳ Ｐ明朝"/>
        <family val="1"/>
      </rPr>
      <t>年</t>
    </r>
  </si>
  <si>
    <r>
      <t>1989</t>
    </r>
    <r>
      <rPr>
        <sz val="10"/>
        <rFont val="ＭＳ Ｐ明朝"/>
        <family val="1"/>
      </rPr>
      <t>年</t>
    </r>
  </si>
  <si>
    <r>
      <t>1986</t>
    </r>
    <r>
      <rPr>
        <sz val="10"/>
        <rFont val="ＭＳ Ｐ明朝"/>
        <family val="1"/>
      </rPr>
      <t>年</t>
    </r>
  </si>
  <si>
    <r>
      <rPr>
        <sz val="10"/>
        <rFont val="ＭＳ Ｐ明朝"/>
        <family val="1"/>
      </rPr>
      <t>ハンガリー</t>
    </r>
  </si>
  <si>
    <r>
      <rPr>
        <sz val="10"/>
        <rFont val="ＭＳ Ｐ明朝"/>
        <family val="1"/>
      </rPr>
      <t>ポーランド</t>
    </r>
  </si>
  <si>
    <r>
      <rPr>
        <sz val="10"/>
        <rFont val="ＭＳ Ｐ明朝"/>
        <family val="1"/>
      </rPr>
      <t>ルーマニア</t>
    </r>
  </si>
  <si>
    <r>
      <rPr>
        <sz val="10"/>
        <rFont val="ＭＳ Ｐ明朝"/>
        <family val="1"/>
      </rPr>
      <t>スロベニア</t>
    </r>
  </si>
  <si>
    <r>
      <t>1985</t>
    </r>
    <r>
      <rPr>
        <sz val="10"/>
        <rFont val="ＭＳ Ｐ明朝"/>
        <family val="1"/>
      </rPr>
      <t>年～</t>
    </r>
    <r>
      <rPr>
        <sz val="10"/>
        <rFont val="Times New Roman"/>
        <family val="1"/>
      </rPr>
      <t>1987</t>
    </r>
    <r>
      <rPr>
        <sz val="10"/>
        <rFont val="ＭＳ Ｐ明朝"/>
        <family val="1"/>
      </rPr>
      <t>年の平均</t>
    </r>
  </si>
  <si>
    <r>
      <rPr>
        <sz val="10"/>
        <rFont val="ＭＳ Ｐ明朝"/>
        <family val="1"/>
      </rPr>
      <t>※</t>
    </r>
    <r>
      <rPr>
        <sz val="10"/>
        <rFont val="Times New Roman"/>
        <family val="1"/>
      </rPr>
      <t>3</t>
    </r>
    <r>
      <rPr>
        <sz val="10"/>
        <rFont val="ＭＳ Ｐ明朝"/>
        <family val="1"/>
      </rPr>
      <t>　京都議定書基準年は原則として条約基準年と同じであるが、</t>
    </r>
    <r>
      <rPr>
        <sz val="10"/>
        <rFont val="Times New Roman"/>
        <family val="1"/>
      </rPr>
      <t>HFC</t>
    </r>
    <r>
      <rPr>
        <sz val="10"/>
        <rFont val="ＭＳ Ｐ明朝"/>
        <family val="1"/>
      </rPr>
      <t>ｓ、</t>
    </r>
    <r>
      <rPr>
        <sz val="10"/>
        <rFont val="Times New Roman"/>
        <family val="1"/>
      </rPr>
      <t>PFCs</t>
    </r>
    <r>
      <rPr>
        <sz val="10"/>
        <rFont val="ＭＳ Ｐ明朝"/>
        <family val="1"/>
      </rPr>
      <t>、</t>
    </r>
    <r>
      <rPr>
        <sz val="10"/>
        <rFont val="Times New Roman"/>
        <family val="1"/>
      </rPr>
      <t>SF6</t>
    </r>
    <r>
      <rPr>
        <sz val="10"/>
        <rFont val="ＭＳ Ｐ明朝"/>
        <family val="1"/>
      </rPr>
      <t>については</t>
    </r>
    <r>
      <rPr>
        <sz val="10"/>
        <rFont val="Times New Roman"/>
        <family val="1"/>
      </rPr>
      <t>1995</t>
    </r>
    <r>
      <rPr>
        <sz val="10"/>
        <rFont val="ＭＳ Ｐ明朝"/>
        <family val="1"/>
      </rPr>
      <t>年を選択することができる。</t>
    </r>
  </si>
  <si>
    <r>
      <rPr>
        <b/>
        <sz val="14"/>
        <rFont val="ＭＳ Ｐゴシック"/>
        <family val="3"/>
      </rPr>
      <t>附属書</t>
    </r>
    <r>
      <rPr>
        <b/>
        <sz val="14"/>
        <rFont val="Arial"/>
        <family val="2"/>
      </rPr>
      <t>I</t>
    </r>
    <r>
      <rPr>
        <b/>
        <sz val="14"/>
        <rFont val="ＭＳ Ｐゴシック"/>
        <family val="3"/>
      </rPr>
      <t>国の</t>
    </r>
    <r>
      <rPr>
        <b/>
        <sz val="14"/>
        <rFont val="Arial"/>
        <family val="2"/>
      </rPr>
      <t>GHG</t>
    </r>
    <r>
      <rPr>
        <b/>
        <sz val="14"/>
        <rFont val="ＭＳ Ｐゴシック"/>
        <family val="3"/>
      </rPr>
      <t>排出量と京都議定書達成状況（各年値は</t>
    </r>
    <r>
      <rPr>
        <b/>
        <sz val="14"/>
        <rFont val="Arial"/>
        <family val="2"/>
      </rPr>
      <t>LULUCF</t>
    </r>
    <r>
      <rPr>
        <b/>
        <sz val="14"/>
        <rFont val="ＭＳ Ｐゴシック"/>
        <family val="3"/>
      </rPr>
      <t>を除く）</t>
    </r>
    <r>
      <rPr>
        <b/>
        <sz val="14"/>
        <rFont val="Arial"/>
        <family val="2"/>
      </rPr>
      <t xml:space="preserve">, </t>
    </r>
    <r>
      <rPr>
        <b/>
        <sz val="14"/>
        <rFont val="ＭＳ Ｐゴシック"/>
        <family val="3"/>
      </rPr>
      <t>千</t>
    </r>
    <r>
      <rPr>
        <b/>
        <sz val="14"/>
        <rFont val="Arial"/>
        <family val="2"/>
      </rPr>
      <t>t</t>
    </r>
    <r>
      <rPr>
        <b/>
        <sz val="14"/>
        <rFont val="ＭＳ Ｐゴシック"/>
        <family val="3"/>
      </rPr>
      <t>（</t>
    </r>
    <r>
      <rPr>
        <b/>
        <sz val="14"/>
        <rFont val="Arial"/>
        <family val="2"/>
      </rPr>
      <t>CO2</t>
    </r>
    <r>
      <rPr>
        <b/>
        <sz val="14"/>
        <rFont val="ＭＳ Ｐゴシック"/>
        <family val="3"/>
      </rPr>
      <t>換算）</t>
    </r>
  </si>
  <si>
    <t>気候変動枠組条約基準年
※2</t>
  </si>
  <si>
    <t>データ提出日</t>
  </si>
  <si>
    <t>－</t>
  </si>
  <si>
    <t>欧州共同体(15カ国,KP)</t>
  </si>
  <si>
    <t>欧州共同体(27カ国,UNFCCC)</t>
  </si>
  <si>
    <t>デンマーク（UNFCCC）</t>
  </si>
  <si>
    <t>デンマーク（KP）</t>
  </si>
  <si>
    <r>
      <rPr>
        <sz val="10"/>
        <rFont val="ＭＳ Ｐ明朝"/>
        <family val="1"/>
      </rPr>
      <t>※</t>
    </r>
    <r>
      <rPr>
        <sz val="10"/>
        <rFont val="Times New Roman"/>
        <family val="1"/>
      </rPr>
      <t>1</t>
    </r>
    <r>
      <rPr>
        <sz val="10"/>
        <rFont val="ＭＳ Ｐ明朝"/>
        <family val="1"/>
      </rPr>
      <t>　日本の</t>
    </r>
    <r>
      <rPr>
        <sz val="10"/>
        <rFont val="Times New Roman"/>
        <family val="1"/>
      </rPr>
      <t>1990</t>
    </r>
    <r>
      <rPr>
        <sz val="10"/>
        <rFont val="ＭＳ Ｐ明朝"/>
        <family val="1"/>
      </rPr>
      <t>～</t>
    </r>
    <r>
      <rPr>
        <sz val="10"/>
        <rFont val="Times New Roman"/>
        <family val="1"/>
      </rPr>
      <t>1994</t>
    </r>
    <r>
      <rPr>
        <sz val="10"/>
        <rFont val="ＭＳ Ｐ明朝"/>
        <family val="1"/>
      </rPr>
      <t>年値には</t>
    </r>
    <r>
      <rPr>
        <sz val="10"/>
        <rFont val="Times New Roman"/>
        <family val="1"/>
      </rPr>
      <t>HFC</t>
    </r>
    <r>
      <rPr>
        <sz val="10"/>
        <rFont val="ＭＳ Ｐ明朝"/>
        <family val="1"/>
      </rPr>
      <t>ｓ、</t>
    </r>
    <r>
      <rPr>
        <sz val="10"/>
        <rFont val="Times New Roman"/>
        <family val="1"/>
      </rPr>
      <t>PFCs</t>
    </r>
    <r>
      <rPr>
        <sz val="10"/>
        <rFont val="ＭＳ Ｐ明朝"/>
        <family val="1"/>
      </rPr>
      <t>、</t>
    </r>
    <r>
      <rPr>
        <sz val="10"/>
        <rFont val="Times New Roman"/>
        <family val="1"/>
      </rPr>
      <t>SF6</t>
    </r>
    <r>
      <rPr>
        <sz val="10"/>
        <rFont val="ＭＳ Ｐ明朝"/>
        <family val="1"/>
      </rPr>
      <t>の潜在排出量値が含まれている。</t>
    </r>
  </si>
  <si>
    <r>
      <rPr>
        <sz val="10"/>
        <rFont val="ＭＳ Ｐ明朝"/>
        <family val="1"/>
      </rPr>
      <t>※</t>
    </r>
    <r>
      <rPr>
        <sz val="10"/>
        <rFont val="Times New Roman"/>
        <family val="1"/>
      </rPr>
      <t>2</t>
    </r>
    <r>
      <rPr>
        <sz val="10"/>
        <rFont val="ＭＳ Ｐ明朝"/>
        <family val="1"/>
      </rPr>
      <t>　気候変動枠組条約基準年は、原則として</t>
    </r>
    <r>
      <rPr>
        <sz val="10"/>
        <rFont val="Times New Roman"/>
        <family val="1"/>
      </rPr>
      <t>1990</t>
    </r>
    <r>
      <rPr>
        <sz val="10"/>
        <rFont val="ＭＳ Ｐ明朝"/>
        <family val="1"/>
      </rPr>
      <t>年である。なお、以下の市場経済移行国は異なる基準年が認められている。</t>
    </r>
  </si>
  <si>
    <r>
      <rPr>
        <sz val="10"/>
        <rFont val="ＭＳ Ｐ明朝"/>
        <family val="1"/>
      </rPr>
      <t>※</t>
    </r>
    <r>
      <rPr>
        <sz val="10"/>
        <rFont val="Times New Roman"/>
        <family val="1"/>
      </rPr>
      <t>5</t>
    </r>
    <r>
      <rPr>
        <sz val="10"/>
        <rFont val="ＭＳ Ｐ明朝"/>
        <family val="1"/>
      </rPr>
      <t>　デンマークに関して、条約（</t>
    </r>
    <r>
      <rPr>
        <sz val="10"/>
        <rFont val="Times New Roman"/>
        <family val="1"/>
      </rPr>
      <t>UNFCCC</t>
    </r>
    <r>
      <rPr>
        <sz val="10"/>
        <rFont val="ＭＳ Ｐ明朝"/>
        <family val="1"/>
      </rPr>
      <t>）値はデンマーク＋グリーンランド＋ファロー諸島で報告され、京都議定書（</t>
    </r>
    <r>
      <rPr>
        <sz val="10"/>
        <rFont val="Times New Roman"/>
        <family val="1"/>
      </rPr>
      <t>KP</t>
    </r>
    <r>
      <rPr>
        <sz val="10"/>
        <rFont val="ＭＳ Ｐ明朝"/>
        <family val="1"/>
      </rPr>
      <t>）値はデンマーク＋グリーンランドで報告されている。</t>
    </r>
  </si>
  <si>
    <r>
      <rPr>
        <sz val="10"/>
        <rFont val="ＭＳ Ｐ明朝"/>
        <family val="1"/>
      </rPr>
      <t>　　また、</t>
    </r>
    <r>
      <rPr>
        <sz val="10"/>
        <rFont val="Times New Roman"/>
        <family val="1"/>
      </rPr>
      <t>EU</t>
    </r>
    <r>
      <rPr>
        <sz val="10"/>
        <rFont val="ＭＳ Ｐ明朝"/>
        <family val="1"/>
      </rPr>
      <t>としてはグリーンランドは含まれない（デンマーク本土の目標値は</t>
    </r>
    <r>
      <rPr>
        <sz val="10"/>
        <rFont val="Times New Roman"/>
        <family val="1"/>
      </rPr>
      <t>EU</t>
    </r>
    <r>
      <rPr>
        <sz val="10"/>
        <rFont val="ＭＳ Ｐ明朝"/>
        <family val="1"/>
      </rPr>
      <t>再配分の</t>
    </r>
    <r>
      <rPr>
        <sz val="10"/>
        <rFont val="Times New Roman"/>
        <family val="1"/>
      </rPr>
      <t>-21%</t>
    </r>
    <r>
      <rPr>
        <sz val="10"/>
        <rFont val="ＭＳ Ｐ明朝"/>
        <family val="1"/>
      </rPr>
      <t>、グリーンランドには別途</t>
    </r>
    <r>
      <rPr>
        <sz val="10"/>
        <rFont val="Times New Roman"/>
        <family val="1"/>
      </rPr>
      <t>-8%</t>
    </r>
    <r>
      <rPr>
        <sz val="10"/>
        <rFont val="ＭＳ Ｐ明朝"/>
        <family val="1"/>
      </rPr>
      <t>の目標値が適用）。</t>
    </r>
  </si>
  <si>
    <r>
      <rPr>
        <sz val="10"/>
        <rFont val="ＭＳ Ｐ明朝"/>
        <family val="1"/>
      </rPr>
      <t>※</t>
    </r>
    <r>
      <rPr>
        <sz val="10"/>
        <rFont val="Times New Roman"/>
        <family val="1"/>
      </rPr>
      <t>6</t>
    </r>
    <r>
      <rPr>
        <sz val="10"/>
        <rFont val="ＭＳ Ｐ明朝"/>
        <family val="1"/>
      </rPr>
      <t>　欧州共同体（</t>
    </r>
    <r>
      <rPr>
        <sz val="10"/>
        <rFont val="Times New Roman"/>
        <family val="1"/>
      </rPr>
      <t>15</t>
    </r>
    <r>
      <rPr>
        <sz val="10"/>
        <rFont val="ＭＳ Ｐ明朝"/>
        <family val="1"/>
      </rPr>
      <t>カ国</t>
    </r>
    <r>
      <rPr>
        <sz val="10"/>
        <rFont val="Times New Roman"/>
        <family val="1"/>
      </rPr>
      <t>,KP</t>
    </r>
    <r>
      <rPr>
        <sz val="10"/>
        <rFont val="ＭＳ Ｐ明朝"/>
        <family val="1"/>
      </rPr>
      <t>）のインベントリに関して、上記※</t>
    </r>
    <r>
      <rPr>
        <sz val="10"/>
        <rFont val="Times New Roman"/>
        <family val="1"/>
      </rPr>
      <t>4</t>
    </r>
    <r>
      <rPr>
        <sz val="10"/>
        <rFont val="ＭＳ Ｐ明朝"/>
        <family val="1"/>
      </rPr>
      <t>、※</t>
    </r>
    <r>
      <rPr>
        <sz val="10"/>
        <rFont val="Times New Roman"/>
        <family val="1"/>
      </rPr>
      <t>5</t>
    </r>
    <r>
      <rPr>
        <sz val="10"/>
        <rFont val="ＭＳ Ｐ明朝"/>
        <family val="1"/>
      </rPr>
      <t>のほかに、英国のインベントリに含まれているマン島などの英国保護領やケイマン諸島などの海外領土は</t>
    </r>
  </si>
  <si>
    <r>
      <rPr>
        <sz val="10"/>
        <rFont val="ＭＳ Ｐ明朝"/>
        <family val="1"/>
      </rPr>
      <t>　　除かれる。ただし、</t>
    </r>
    <r>
      <rPr>
        <sz val="10"/>
        <rFont val="Times New Roman"/>
        <family val="1"/>
      </rPr>
      <t>EU</t>
    </r>
    <r>
      <rPr>
        <sz val="10"/>
        <rFont val="ＭＳ Ｐ明朝"/>
        <family val="1"/>
      </rPr>
      <t>に含まれるジブラルタルは含まれる。</t>
    </r>
  </si>
  <si>
    <r>
      <rPr>
        <sz val="10"/>
        <rFont val="ＭＳ Ｐ明朝"/>
        <family val="1"/>
      </rPr>
      <t>※</t>
    </r>
    <r>
      <rPr>
        <sz val="10"/>
        <rFont val="Times New Roman"/>
        <family val="1"/>
      </rPr>
      <t>7</t>
    </r>
  </si>
  <si>
    <r>
      <rPr>
        <sz val="10"/>
        <rFont val="ＭＳ Ｐ明朝"/>
        <family val="1"/>
      </rPr>
      <t>※</t>
    </r>
    <r>
      <rPr>
        <sz val="10"/>
        <rFont val="Times New Roman"/>
        <family val="1"/>
      </rPr>
      <t>5</t>
    </r>
  </si>
  <si>
    <r>
      <rPr>
        <sz val="10"/>
        <rFont val="ＭＳ Ｐ明朝"/>
        <family val="1"/>
      </rPr>
      <t>※</t>
    </r>
    <r>
      <rPr>
        <sz val="10"/>
        <rFont val="Times New Roman"/>
        <family val="1"/>
      </rPr>
      <t>6</t>
    </r>
  </si>
  <si>
    <r>
      <rPr>
        <sz val="10"/>
        <rFont val="ＭＳ Ｐ明朝"/>
        <family val="1"/>
      </rPr>
      <t>※</t>
    </r>
    <r>
      <rPr>
        <sz val="10"/>
        <rFont val="Times New Roman"/>
        <family val="1"/>
      </rPr>
      <t>4</t>
    </r>
  </si>
  <si>
    <r>
      <rPr>
        <sz val="10"/>
        <rFont val="ＭＳ Ｐ明朝"/>
        <family val="1"/>
      </rPr>
      <t>※</t>
    </r>
    <r>
      <rPr>
        <sz val="10"/>
        <rFont val="Times New Roman"/>
        <family val="1"/>
      </rPr>
      <t>1</t>
    </r>
  </si>
  <si>
    <r>
      <rPr>
        <sz val="10"/>
        <rFont val="ＭＳ Ｐ明朝"/>
        <family val="1"/>
      </rPr>
      <t>※</t>
    </r>
    <r>
      <rPr>
        <sz val="10"/>
        <rFont val="Times New Roman"/>
        <family val="1"/>
      </rPr>
      <t>3</t>
    </r>
  </si>
  <si>
    <r>
      <rPr>
        <sz val="10"/>
        <rFont val="ＭＳ Ｐ明朝"/>
        <family val="1"/>
      </rPr>
      <t>国連気候変動枠組条約（</t>
    </r>
    <r>
      <rPr>
        <sz val="10"/>
        <rFont val="Times New Roman"/>
        <family val="1"/>
      </rPr>
      <t>UNFCCC</t>
    </r>
    <r>
      <rPr>
        <sz val="10"/>
        <rFont val="ＭＳ Ｐ明朝"/>
        <family val="1"/>
      </rPr>
      <t>）データ・資料より　国立環境研究所　温室効果ガスインベントリオフィス作成</t>
    </r>
  </si>
  <si>
    <r>
      <rPr>
        <sz val="10"/>
        <rFont val="ＭＳ Ｐ明朝"/>
        <family val="1"/>
      </rPr>
      <t>初期審査申請値（今後の審査により変更あり）</t>
    </r>
  </si>
  <si>
    <r>
      <rPr>
        <sz val="10"/>
        <rFont val="ＭＳ Ｐ明朝"/>
        <family val="1"/>
      </rPr>
      <t>欧州共同体（</t>
    </r>
    <r>
      <rPr>
        <sz val="10"/>
        <rFont val="Times New Roman"/>
        <family val="1"/>
      </rPr>
      <t>EU15</t>
    </r>
    <r>
      <rPr>
        <sz val="10"/>
        <rFont val="ＭＳ Ｐ明朝"/>
        <family val="1"/>
      </rPr>
      <t>）</t>
    </r>
  </si>
  <si>
    <r>
      <rPr>
        <sz val="10"/>
        <rFont val="ＭＳ Ｐ明朝"/>
        <family val="1"/>
      </rPr>
      <t>市場経済移行国（</t>
    </r>
    <r>
      <rPr>
        <sz val="10"/>
        <rFont val="Times New Roman"/>
        <family val="1"/>
      </rPr>
      <t>EIT)</t>
    </r>
  </si>
  <si>
    <r>
      <t>1990</t>
    </r>
    <r>
      <rPr>
        <sz val="10"/>
        <rFont val="ＭＳ Ｐ明朝"/>
        <family val="1"/>
      </rPr>
      <t>年値以外の値（※</t>
    </r>
    <r>
      <rPr>
        <sz val="10"/>
        <rFont val="Times New Roman"/>
        <family val="1"/>
      </rPr>
      <t>2</t>
    </r>
    <r>
      <rPr>
        <sz val="10"/>
        <rFont val="ＭＳ Ｐ明朝"/>
        <family val="1"/>
      </rPr>
      <t>参照）</t>
    </r>
  </si>
  <si>
    <r>
      <rPr>
        <sz val="10"/>
        <rFont val="ＭＳ Ｐ明朝"/>
        <family val="1"/>
      </rPr>
      <t>※</t>
    </r>
    <r>
      <rPr>
        <sz val="10"/>
        <rFont val="Times New Roman"/>
        <family val="1"/>
      </rPr>
      <t xml:space="preserve">4  </t>
    </r>
    <r>
      <rPr>
        <sz val="10"/>
        <rFont val="ＭＳ Ｐ明朝"/>
        <family val="1"/>
      </rPr>
      <t>フランスに関して、条約（</t>
    </r>
    <r>
      <rPr>
        <sz val="10"/>
        <rFont val="Times New Roman"/>
        <family val="1"/>
      </rPr>
      <t>UNFCCC</t>
    </r>
    <r>
      <rPr>
        <sz val="10"/>
        <rFont val="ＭＳ Ｐ明朝"/>
        <family val="1"/>
      </rPr>
      <t>）値と京都議定書（</t>
    </r>
    <r>
      <rPr>
        <sz val="10"/>
        <rFont val="Times New Roman"/>
        <family val="1"/>
      </rPr>
      <t>KP</t>
    </r>
    <r>
      <rPr>
        <sz val="10"/>
        <rFont val="ＭＳ Ｐ明朝"/>
        <family val="1"/>
      </rPr>
      <t>）値が存在し、</t>
    </r>
    <r>
      <rPr>
        <sz val="10"/>
        <rFont val="Times New Roman"/>
        <family val="1"/>
      </rPr>
      <t>KP</t>
    </r>
    <r>
      <rPr>
        <sz val="10"/>
        <rFont val="ＭＳ Ｐ明朝"/>
        <family val="1"/>
      </rPr>
      <t>値には</t>
    </r>
    <r>
      <rPr>
        <sz val="10"/>
        <rFont val="Times New Roman"/>
        <family val="1"/>
      </rPr>
      <t>EU</t>
    </r>
    <r>
      <rPr>
        <sz val="10"/>
        <rFont val="ＭＳ Ｐ明朝"/>
        <family val="1"/>
      </rPr>
      <t>に含まれる海外県</t>
    </r>
    <r>
      <rPr>
        <sz val="10"/>
        <rFont val="Times New Roman"/>
        <family val="1"/>
      </rPr>
      <t>(Départements d'outre-mer</t>
    </r>
    <r>
      <rPr>
        <sz val="10"/>
        <rFont val="ＭＳ Ｐ明朝"/>
        <family val="1"/>
      </rPr>
      <t>、</t>
    </r>
    <r>
      <rPr>
        <sz val="10"/>
        <rFont val="Times New Roman"/>
        <family val="1"/>
      </rPr>
      <t>DOM)</t>
    </r>
    <r>
      <rPr>
        <sz val="10"/>
        <rFont val="ＭＳ Ｐ明朝"/>
        <family val="1"/>
      </rPr>
      <t>等は含まれるが、</t>
    </r>
  </si>
  <si>
    <r>
      <rPr>
        <sz val="10"/>
        <rFont val="ＭＳ Ｐ明朝"/>
        <family val="1"/>
      </rPr>
      <t>　　</t>
    </r>
    <r>
      <rPr>
        <sz val="10"/>
        <rFont val="Times New Roman"/>
        <family val="1"/>
      </rPr>
      <t>EU</t>
    </r>
    <r>
      <rPr>
        <sz val="10"/>
        <rFont val="ＭＳ Ｐ明朝"/>
        <family val="1"/>
      </rPr>
      <t>に含まれない海外領土および特別自治体</t>
    </r>
    <r>
      <rPr>
        <sz val="10"/>
        <rFont val="Times New Roman"/>
        <family val="1"/>
      </rPr>
      <t>(Pays et territoires d'outre-mer, PTOM)</t>
    </r>
    <r>
      <rPr>
        <sz val="10"/>
        <rFont val="ＭＳ Ｐ明朝"/>
        <family val="1"/>
      </rPr>
      <t>は含まれない。</t>
    </r>
  </si>
  <si>
    <r>
      <rPr>
        <sz val="10"/>
        <rFont val="ＭＳ Ｐ明朝"/>
        <family val="1"/>
      </rPr>
      <t>ブルガリア</t>
    </r>
  </si>
  <si>
    <t>　　　京都議定書基準年値は京都議定書の初期審査報告書において決定された値であり、第一約束期間の排出割当量計算に適用された値である。</t>
  </si>
  <si>
    <r>
      <rPr>
        <sz val="10"/>
        <rFont val="ＭＳ Ｐ明朝"/>
        <family val="1"/>
      </rPr>
      <t>　　　なお、附属書</t>
    </r>
    <r>
      <rPr>
        <sz val="10"/>
        <rFont val="Times New Roman"/>
        <family val="1"/>
      </rPr>
      <t>I</t>
    </r>
    <r>
      <rPr>
        <sz val="10"/>
        <rFont val="ＭＳ Ｐ明朝"/>
        <family val="1"/>
      </rPr>
      <t>国のうち、米国は京都議定書を批准しておらず、トルコは京都議定書基準年値と目標値が定まっていない。</t>
    </r>
  </si>
  <si>
    <r>
      <rPr>
        <sz val="10"/>
        <rFont val="ＭＳ Ｐ明朝"/>
        <family val="1"/>
      </rPr>
      <t>※</t>
    </r>
    <r>
      <rPr>
        <sz val="10"/>
        <rFont val="Times New Roman"/>
        <family val="1"/>
      </rPr>
      <t>7</t>
    </r>
    <r>
      <rPr>
        <sz val="10"/>
        <rFont val="ＭＳ Ｐ明朝"/>
        <family val="1"/>
      </rPr>
      <t>　オーストラリアの</t>
    </r>
    <r>
      <rPr>
        <sz val="10"/>
        <rFont val="Times New Roman"/>
        <family val="1"/>
      </rPr>
      <t>1990</t>
    </r>
    <r>
      <rPr>
        <sz val="10"/>
        <rFont val="ＭＳ Ｐ明朝"/>
        <family val="1"/>
      </rPr>
      <t>年の</t>
    </r>
    <r>
      <rPr>
        <sz val="10"/>
        <rFont val="Times New Roman"/>
        <family val="1"/>
      </rPr>
      <t>LULUCF</t>
    </r>
    <r>
      <rPr>
        <sz val="10"/>
        <rFont val="ＭＳ Ｐ明朝"/>
        <family val="1"/>
      </rPr>
      <t>分野は正味排出であるため、京都議定書基準年値には、京都議定書第</t>
    </r>
    <r>
      <rPr>
        <sz val="10"/>
        <rFont val="Times New Roman"/>
        <family val="1"/>
      </rPr>
      <t>3</t>
    </r>
    <r>
      <rPr>
        <sz val="10"/>
        <rFont val="ＭＳ Ｐ明朝"/>
        <family val="1"/>
      </rPr>
      <t>条</t>
    </r>
    <r>
      <rPr>
        <sz val="10"/>
        <rFont val="Times New Roman"/>
        <family val="1"/>
      </rPr>
      <t>7</t>
    </r>
    <r>
      <rPr>
        <sz val="10"/>
        <rFont val="ＭＳ Ｐ明朝"/>
        <family val="1"/>
      </rPr>
      <t>項が適用されており、</t>
    </r>
    <r>
      <rPr>
        <sz val="10"/>
        <rFont val="Times New Roman"/>
        <family val="1"/>
      </rPr>
      <t>1990</t>
    </r>
    <r>
      <rPr>
        <sz val="10"/>
        <rFont val="ＭＳ Ｐ明朝"/>
        <family val="1"/>
      </rPr>
      <t>年における</t>
    </r>
  </si>
  <si>
    <t>　　土地利用の変化（林業は含まない）に起因する排出量から吸収量（林業は含まない）を差し引いたものが加算されている。</t>
  </si>
  <si>
    <t>　　なお、英国、アイルランド、オランダ、ポルトガルにもこの条項が適用されている。</t>
  </si>
  <si>
    <r>
      <rPr>
        <sz val="10"/>
        <rFont val="ＭＳ Ｐ明朝"/>
        <family val="1"/>
      </rPr>
      <t>※</t>
    </r>
    <r>
      <rPr>
        <sz val="10"/>
        <rFont val="Times New Roman"/>
        <family val="1"/>
      </rPr>
      <t>8</t>
    </r>
    <r>
      <rPr>
        <sz val="10"/>
        <rFont val="ＭＳ Ｐ明朝"/>
        <family val="1"/>
      </rPr>
      <t>　ここで掲載された数値は、各国の最新報告値であるが、今後の審査等により改訂されることがある。</t>
    </r>
  </si>
  <si>
    <t>条約基準年から2009年までの変化（%）</t>
  </si>
  <si>
    <t>京都議定書基準年から2009年までの変化（%）</t>
  </si>
  <si>
    <t>グラフ用</t>
  </si>
  <si>
    <t>（京都議定書達成目標値）</t>
  </si>
  <si>
    <t>京都議定書基準年から2009年までの変化</t>
  </si>
  <si>
    <r>
      <t xml:space="preserve">11/05/27 </t>
    </r>
    <r>
      <rPr>
        <sz val="10"/>
        <rFont val="ＭＳ Ｐ明朝"/>
        <family val="1"/>
      </rPr>
      <t>現在</t>
    </r>
  </si>
</sst>
</file>

<file path=xl/styles.xml><?xml version="1.0" encoding="utf-8"?>
<styleSheet xmlns="http://schemas.openxmlformats.org/spreadsheetml/2006/main">
  <numFmts count="5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 #,##0_-;_-* &quot;-&quot;_-;_-@_-"/>
    <numFmt numFmtId="177" formatCode="_-* #,##0.00_-;\-* #,##0.00_-;_-* &quot;-&quot;??_-;_-@_-"/>
    <numFmt numFmtId="178" formatCode="_-&quot;$&quot;* #,##0_-;\-&quot;$&quot;* #,##0_-;_-&quot;$&quot;* &quot;-&quot;_-;_-@_-"/>
    <numFmt numFmtId="179" formatCode="_-&quot;$&quot;* #,##0.00_-;\-&quot;$&quot;* #,##0.00_-;_-&quot;$&quot;* &quot;-&quot;??_-;_-@_-"/>
    <numFmt numFmtId="180" formatCode="0.0"/>
    <numFmt numFmtId="181" formatCode="#,##0.0000"/>
    <numFmt numFmtId="182" formatCode="#,##0_ "/>
    <numFmt numFmtId="183" formatCode="0_ "/>
    <numFmt numFmtId="184" formatCode="0.0_ "/>
    <numFmt numFmtId="185" formatCode="_ * #,##0_ ;_ * \-#,##0_ ;_ * &quot;-&quot;??_ ;_ @_ "/>
    <numFmt numFmtId="186" formatCode="_ * #,##0.0_ ;_ * \-#,##0.0_ ;_ * &quot;-&quot;??_ ;_ @_ "/>
    <numFmt numFmtId="187" formatCode="_ * #,##0.0_ ;_ * \-#,##0.0_ ;_ * &quot;-&quot;?_ ;_ @_ "/>
    <numFmt numFmtId="188" formatCode="#,##0.0"/>
    <numFmt numFmtId="189" formatCode="#,##0.000"/>
    <numFmt numFmtId="190" formatCode="#,##0.0000000"/>
    <numFmt numFmtId="191" formatCode="#,##0.000000"/>
    <numFmt numFmtId="192" formatCode="#,##0.00000"/>
    <numFmt numFmtId="193" formatCode="0_);[Red]\(0\)"/>
    <numFmt numFmtId="194" formatCode="0.00_ "/>
    <numFmt numFmtId="195" formatCode="0.000_ "/>
    <numFmt numFmtId="196" formatCode="#,##0_ ;[Red]\-#,##0\ "/>
    <numFmt numFmtId="197" formatCode="#,##0.0_ ;[Red]\-#,##0.0\ "/>
    <numFmt numFmtId="198" formatCode="#,##0.00_ ;[Red]\-#,##0.00\ "/>
    <numFmt numFmtId="199" formatCode="m/d;@"/>
    <numFmt numFmtId="200" formatCode="0.0%"/>
    <numFmt numFmtId="201" formatCode="_ * #,##0.000_ ;_ * \-#,##0.000_ ;_ * &quot;-&quot;??_ ;_ @_ "/>
    <numFmt numFmtId="202" formatCode="0_ ;[Red]\-0\ "/>
    <numFmt numFmtId="203" formatCode="0.0_ ;[Red]\-0.0\ "/>
    <numFmt numFmtId="204" formatCode="#,##0.00_);[Red]\(#,##0.00\)"/>
    <numFmt numFmtId="205" formatCode="_-* #,##0.0_-;\-* #,##0.0_-;_-* &quot;-&quot;_-;_-@_-"/>
    <numFmt numFmtId="206" formatCode="_-* #,##0.00_-;\-* #,##0.00_-;_-* &quot;-&quot;_-;_-@_-"/>
    <numFmt numFmtId="207" formatCode="_-* #,##0.000_-;\-* #,##0.000_-;_-* &quot;-&quot;_-;_-@_-"/>
    <numFmt numFmtId="208" formatCode="_ * #,##0.000_ ;_ * \-#,##0.000_ ;_ * &quot;-&quot;???_ ;_ @_ "/>
    <numFmt numFmtId="209" formatCode="[&lt;=999]000;[&lt;=9999]000\-00;000\-0000"/>
    <numFmt numFmtId="210" formatCode="0.0000_ "/>
    <numFmt numFmtId="211" formatCode="\(#\);\ \(\-#\)"/>
    <numFmt numFmtId="212" formatCode="\(#.0\);\ \(\-#.0\)"/>
    <numFmt numFmtId="213" formatCode="\(#\);\ \(\-#\);\ \(0\)"/>
  </numFmts>
  <fonts count="66">
    <font>
      <sz val="10"/>
      <name val="Times New Roman"/>
      <family val="1"/>
    </font>
    <font>
      <sz val="9"/>
      <name val="Times New Roman"/>
      <family val="1"/>
    </font>
    <font>
      <b/>
      <sz val="9"/>
      <name val="Times New Roman"/>
      <family val="1"/>
    </font>
    <font>
      <sz val="10"/>
      <name val="Helv"/>
      <family val="2"/>
    </font>
    <font>
      <sz val="10"/>
      <name val="Arial Cyr"/>
      <family val="2"/>
    </font>
    <font>
      <u val="single"/>
      <sz val="10"/>
      <color indexed="36"/>
      <name val="Times New Roman"/>
      <family val="1"/>
    </font>
    <font>
      <b/>
      <sz val="10"/>
      <name val="Arial"/>
      <family val="2"/>
    </font>
    <font>
      <sz val="10"/>
      <name val="Arial"/>
      <family val="2"/>
    </font>
    <font>
      <b/>
      <sz val="12"/>
      <name val="Times New Roman"/>
      <family val="1"/>
    </font>
    <font>
      <u val="single"/>
      <sz val="10"/>
      <color indexed="12"/>
      <name val="Times New Roman"/>
      <family val="1"/>
    </font>
    <font>
      <sz val="10"/>
      <name val="Arial CE"/>
      <family val="2"/>
    </font>
    <font>
      <sz val="8"/>
      <name val="Helvetica"/>
      <family val="2"/>
    </font>
    <font>
      <b/>
      <sz val="12"/>
      <name val="Arial"/>
      <family val="2"/>
    </font>
    <font>
      <sz val="6"/>
      <name val="ＭＳ Ｐゴシック"/>
      <family val="3"/>
    </font>
    <font>
      <sz val="10"/>
      <name val="ＭＳ Ｐゴシック"/>
      <family val="3"/>
    </font>
    <font>
      <sz val="10"/>
      <name val="ＭＳ Ｐ明朝"/>
      <family val="1"/>
    </font>
    <font>
      <sz val="6"/>
      <name val="ＭＳ Ｐ明朝"/>
      <family val="1"/>
    </font>
    <font>
      <b/>
      <sz val="14"/>
      <name val="Arial"/>
      <family val="2"/>
    </font>
    <font>
      <b/>
      <sz val="14"/>
      <name val="ＭＳ Ｐゴシック"/>
      <family val="3"/>
    </font>
    <font>
      <sz val="10"/>
      <color indexed="8"/>
      <name val="ＭＳ Ｐゴシック"/>
      <family val="3"/>
    </font>
    <font>
      <sz val="12"/>
      <color indexed="8"/>
      <name val="ＭＳ Ｐゴシック"/>
      <family val="3"/>
    </font>
    <font>
      <sz val="9"/>
      <color indexed="8"/>
      <name val="ＭＳ Ｐゴシック"/>
      <family val="3"/>
    </font>
    <font>
      <b/>
      <i/>
      <sz val="12"/>
      <color indexed="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55"/>
      <name val="ＭＳ Ｐ明朝"/>
      <family val="1"/>
    </font>
    <font>
      <sz val="10"/>
      <color indexed="55"/>
      <name val="Times New Roman"/>
      <family val="1"/>
    </font>
    <font>
      <sz val="10"/>
      <color indexed="55"/>
      <name val="ＭＳ Ｐゴシック"/>
      <family val="3"/>
    </font>
    <font>
      <sz val="11"/>
      <color indexed="8"/>
      <name val="Calibri"/>
      <family val="2"/>
    </font>
    <font>
      <sz val="10"/>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name val="Cambria"/>
      <family val="3"/>
    </font>
    <font>
      <sz val="10"/>
      <color theme="0" tint="-0.24997000396251678"/>
      <name val="ＭＳ Ｐ明朝"/>
      <family val="1"/>
    </font>
    <font>
      <sz val="10"/>
      <color theme="0" tint="-0.24997000396251678"/>
      <name val="Times New Roman"/>
      <family val="1"/>
    </font>
    <font>
      <sz val="10"/>
      <color theme="0" tint="-0.24997000396251678"/>
      <name val="ＭＳ Ｐゴシック"/>
      <family val="3"/>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27"/>
        <bgColor indexed="64"/>
      </patternFill>
    </fill>
    <fill>
      <patternFill patternType="solid">
        <fgColor indexed="22"/>
        <bgColor indexed="64"/>
      </patternFill>
    </fill>
    <fill>
      <patternFill patternType="darkTrellis"/>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00B050"/>
        <bgColor indexed="64"/>
      </patternFill>
    </fill>
    <fill>
      <patternFill patternType="solid">
        <fgColor rgb="FF92D050"/>
        <bgColor indexed="64"/>
      </patternFill>
    </fill>
    <fill>
      <patternFill patternType="solid">
        <fgColor rgb="FF00B0F0"/>
        <bgColor indexed="64"/>
      </patternFill>
    </fill>
    <fill>
      <patternFill patternType="solid">
        <fgColor theme="6" tint="-0.24997000396251678"/>
        <bgColor indexed="64"/>
      </patternFill>
    </fill>
    <fill>
      <patternFill patternType="solid">
        <fgColor rgb="FFFFC000"/>
        <bgColor indexed="64"/>
      </patternFill>
    </fill>
  </fills>
  <borders count="28">
    <border>
      <left/>
      <right/>
      <top/>
      <bottom/>
      <diagonal/>
    </border>
    <border>
      <left style="thin"/>
      <right style="thin"/>
      <top style="thin"/>
      <bottom style="thin"/>
    </border>
    <border>
      <left style="medium"/>
      <right style="thin"/>
      <top style="thin"/>
      <bottom style="thin"/>
    </border>
    <border>
      <left style="thin"/>
      <right style="thin"/>
      <top>
        <color indexed="63"/>
      </top>
      <bottom style="thin"/>
    </border>
    <border>
      <left>
        <color indexed="63"/>
      </left>
      <right>
        <color indexed="63"/>
      </right>
      <top>
        <color indexed="63"/>
      </top>
      <bottom style="medium"/>
    </border>
    <border>
      <left style="thin"/>
      <right style="thin"/>
      <top style="thin"/>
      <bottom style="mediu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style="medium"/>
    </border>
    <border>
      <left style="medium"/>
      <right style="medium"/>
      <top>
        <color indexed="63"/>
      </top>
      <bottom>
        <color indexed="63"/>
      </bottom>
    </border>
    <border>
      <left style="medium"/>
      <right style="medium"/>
      <top style="medium"/>
      <bottom style="medium"/>
    </border>
    <border>
      <left style="medium"/>
      <right style="medium"/>
      <top>
        <color indexed="63"/>
      </top>
      <bottom style="medium"/>
    </border>
    <border>
      <left>
        <color indexed="63"/>
      </left>
      <right style="medium"/>
      <top style="medium"/>
      <bottom style="medium"/>
    </border>
    <border>
      <left>
        <color indexed="63"/>
      </left>
      <right style="medium"/>
      <top>
        <color indexed="63"/>
      </top>
      <bottom>
        <color indexed="63"/>
      </bottom>
    </border>
    <border>
      <left>
        <color indexed="63"/>
      </left>
      <right style="medium"/>
      <top>
        <color indexed="63"/>
      </top>
      <bottom style="medium"/>
    </border>
    <border>
      <left style="medium"/>
      <right>
        <color indexed="63"/>
      </right>
      <top style="medium"/>
      <bottom style="medium"/>
    </border>
    <border>
      <left style="medium"/>
      <right>
        <color indexed="63"/>
      </right>
      <top>
        <color indexed="63"/>
      </top>
      <bottom>
        <color indexed="63"/>
      </bottom>
    </border>
    <border>
      <left style="medium"/>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s>
  <cellStyleXfs count="8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49" fontId="1" fillId="0" borderId="1" applyNumberFormat="0" applyFont="0" applyFill="0" applyBorder="0" applyProtection="0">
      <alignment horizontal="left" vertical="center" indent="2"/>
    </xf>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49" fontId="1" fillId="0" borderId="2" applyNumberFormat="0" applyFont="0" applyFill="0" applyBorder="0" applyProtection="0">
      <alignment horizontal="left" vertical="center" indent="5"/>
    </xf>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4" fontId="1" fillId="20" borderId="1">
      <alignment horizontal="right" vertical="center"/>
      <protection/>
    </xf>
    <xf numFmtId="4" fontId="2" fillId="0" borderId="3" applyFill="0" applyBorder="0" applyProtection="0">
      <alignment horizontal="right" vertical="center"/>
    </xf>
    <xf numFmtId="0" fontId="3" fillId="0" borderId="0">
      <alignment/>
      <protection/>
    </xf>
    <xf numFmtId="0" fontId="3" fillId="0" borderId="0">
      <alignment/>
      <protection/>
    </xf>
    <xf numFmtId="0" fontId="4" fillId="0" borderId="4">
      <alignment/>
      <protection/>
    </xf>
    <xf numFmtId="0" fontId="6" fillId="0" borderId="0">
      <alignment/>
      <protection/>
    </xf>
    <xf numFmtId="0" fontId="7" fillId="0" borderId="0">
      <alignment horizontal="left" indent="2"/>
      <protection/>
    </xf>
    <xf numFmtId="0" fontId="8" fillId="0" borderId="0" applyNumberFormat="0" applyFill="0" applyBorder="0" applyAlignment="0" applyProtection="0"/>
    <xf numFmtId="4" fontId="1" fillId="0" borderId="5">
      <alignment horizontal="right" vertical="center"/>
      <protection/>
    </xf>
    <xf numFmtId="0" fontId="10" fillId="0" borderId="0">
      <alignment/>
      <protection/>
    </xf>
    <xf numFmtId="4" fontId="1" fillId="0" borderId="1" applyFill="0" applyBorder="0" applyProtection="0">
      <alignment horizontal="right" vertical="center"/>
    </xf>
    <xf numFmtId="49" fontId="2" fillId="0" borderId="1" applyNumberFormat="0" applyFill="0" applyBorder="0" applyProtection="0">
      <alignment horizontal="left" vertical="center"/>
    </xf>
    <xf numFmtId="0" fontId="1" fillId="0" borderId="1" applyNumberFormat="0" applyFill="0" applyAlignment="0" applyProtection="0"/>
    <xf numFmtId="0" fontId="11" fillId="21" borderId="0" applyNumberFormat="0" applyFont="0" applyBorder="0" applyAlignment="0" applyProtection="0"/>
    <xf numFmtId="4" fontId="7" fillId="0" borderId="0">
      <alignment/>
      <protection/>
    </xf>
    <xf numFmtId="0" fontId="8" fillId="0" borderId="0" applyNumberFormat="0" applyFont="0" applyFill="0" applyBorder="0" applyAlignment="0">
      <protection locked="0"/>
    </xf>
    <xf numFmtId="181" fontId="1" fillId="22" borderId="1" applyNumberFormat="0" applyFont="0" applyBorder="0" applyAlignment="0" applyProtection="0"/>
    <xf numFmtId="0" fontId="1" fillId="23" borderId="1">
      <alignment/>
      <protection/>
    </xf>
    <xf numFmtId="0" fontId="1" fillId="0" borderId="0">
      <alignment/>
      <protection/>
    </xf>
    <xf numFmtId="0" fontId="4" fillId="0" borderId="0">
      <alignment/>
      <protection/>
    </xf>
    <xf numFmtId="4" fontId="1" fillId="0" borderId="0">
      <alignment/>
      <protection/>
    </xf>
    <xf numFmtId="4" fontId="1" fillId="0" borderId="0">
      <alignment/>
      <protection/>
    </xf>
    <xf numFmtId="0" fontId="46"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6" fillId="28" borderId="0" applyNumberFormat="0" applyBorder="0" applyAlignment="0" applyProtection="0"/>
    <xf numFmtId="0" fontId="46" fillId="29" borderId="0" applyNumberFormat="0" applyBorder="0" applyAlignment="0" applyProtection="0"/>
    <xf numFmtId="0" fontId="47" fillId="0" borderId="0" applyNumberFormat="0" applyFill="0" applyBorder="0" applyAlignment="0" applyProtection="0"/>
    <xf numFmtId="0" fontId="48" fillId="30" borderId="6" applyNumberFormat="0" applyAlignment="0" applyProtection="0"/>
    <xf numFmtId="0" fontId="49" fillId="31"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32" borderId="7" applyNumberFormat="0" applyFont="0" applyAlignment="0" applyProtection="0"/>
    <xf numFmtId="0" fontId="50" fillId="0" borderId="8" applyNumberFormat="0" applyFill="0" applyAlignment="0" applyProtection="0"/>
    <xf numFmtId="0" fontId="51" fillId="33" borderId="0" applyNumberFormat="0" applyBorder="0" applyAlignment="0" applyProtection="0"/>
    <xf numFmtId="0" fontId="52" fillId="34" borderId="9" applyNumberFormat="0" applyAlignment="0" applyProtection="0"/>
    <xf numFmtId="0" fontId="53" fillId="0" borderId="0" applyNumberForma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0" fontId="54" fillId="0" borderId="10" applyNumberFormat="0" applyFill="0" applyAlignment="0" applyProtection="0"/>
    <xf numFmtId="0" fontId="55" fillId="0" borderId="11" applyNumberFormat="0" applyFill="0" applyAlignment="0" applyProtection="0"/>
    <xf numFmtId="0" fontId="56" fillId="0" borderId="12" applyNumberFormat="0" applyFill="0" applyAlignment="0" applyProtection="0"/>
    <xf numFmtId="0" fontId="56" fillId="0" borderId="0" applyNumberFormat="0" applyFill="0" applyBorder="0" applyAlignment="0" applyProtection="0"/>
    <xf numFmtId="0" fontId="57" fillId="0" borderId="13" applyNumberFormat="0" applyFill="0" applyAlignment="0" applyProtection="0"/>
    <xf numFmtId="0" fontId="58" fillId="34" borderId="14" applyNumberFormat="0" applyAlignment="0" applyProtection="0"/>
    <xf numFmtId="0" fontId="59" fillId="0" borderId="0" applyNumberFormat="0" applyFill="0" applyBorder="0" applyAlignment="0" applyProtection="0"/>
    <xf numFmtId="178" fontId="0" fillId="0" borderId="0" applyFont="0" applyFill="0" applyBorder="0" applyAlignment="0" applyProtection="0"/>
    <xf numFmtId="179" fontId="0" fillId="0" borderId="0" applyFont="0" applyFill="0" applyBorder="0" applyAlignment="0" applyProtection="0"/>
    <xf numFmtId="0" fontId="60" fillId="35" borderId="9" applyNumberFormat="0" applyAlignment="0" applyProtection="0"/>
    <xf numFmtId="0" fontId="0" fillId="0" borderId="0">
      <alignment/>
      <protection/>
    </xf>
    <xf numFmtId="0" fontId="0" fillId="0" borderId="0">
      <alignment/>
      <protection/>
    </xf>
    <xf numFmtId="0" fontId="5" fillId="0" borderId="0" applyNumberFormat="0" applyFill="0" applyBorder="0" applyAlignment="0" applyProtection="0"/>
    <xf numFmtId="0" fontId="61" fillId="36" borderId="0" applyNumberFormat="0" applyBorder="0" applyAlignment="0" applyProtection="0"/>
  </cellStyleXfs>
  <cellXfs count="95">
    <xf numFmtId="0" fontId="0" fillId="0" borderId="0" xfId="0" applyAlignment="1">
      <alignment/>
    </xf>
    <xf numFmtId="0" fontId="0" fillId="0" borderId="0" xfId="0" applyFill="1" applyAlignment="1">
      <alignment/>
    </xf>
    <xf numFmtId="0" fontId="0" fillId="0" borderId="0" xfId="0" applyFill="1" applyAlignment="1">
      <alignment horizontal="center"/>
    </xf>
    <xf numFmtId="0" fontId="0" fillId="0" borderId="15" xfId="0" applyNumberFormat="1" applyFill="1" applyBorder="1" applyAlignment="1">
      <alignment wrapText="1"/>
    </xf>
    <xf numFmtId="3" fontId="0" fillId="0" borderId="0" xfId="0" applyNumberFormat="1" applyFill="1" applyBorder="1" applyAlignment="1">
      <alignment/>
    </xf>
    <xf numFmtId="180" fontId="0" fillId="0" borderId="16" xfId="0" applyNumberFormat="1" applyFill="1" applyBorder="1" applyAlignment="1">
      <alignment horizontal="center"/>
    </xf>
    <xf numFmtId="3" fontId="0" fillId="0" borderId="4" xfId="0" applyNumberFormat="1" applyFill="1" applyBorder="1" applyAlignment="1">
      <alignment/>
    </xf>
    <xf numFmtId="3" fontId="15" fillId="0" borderId="16" xfId="0" applyNumberFormat="1" applyFont="1" applyFill="1" applyBorder="1" applyAlignment="1">
      <alignment horizontal="right"/>
    </xf>
    <xf numFmtId="180" fontId="0" fillId="37" borderId="16" xfId="0" applyNumberFormat="1" applyFill="1" applyBorder="1" applyAlignment="1">
      <alignment horizontal="center"/>
    </xf>
    <xf numFmtId="0" fontId="14" fillId="0" borderId="17" xfId="0" applyFont="1" applyFill="1" applyBorder="1" applyAlignment="1">
      <alignment horizontal="center" vertical="top" wrapText="1"/>
    </xf>
    <xf numFmtId="0" fontId="0" fillId="0" borderId="16" xfId="0" applyFill="1" applyBorder="1" applyAlignment="1">
      <alignment horizontal="center"/>
    </xf>
    <xf numFmtId="0" fontId="0" fillId="0" borderId="18" xfId="0" applyFill="1" applyBorder="1" applyAlignment="1">
      <alignment horizontal="center"/>
    </xf>
    <xf numFmtId="183" fontId="0" fillId="0" borderId="16" xfId="0" applyNumberFormat="1" applyFill="1" applyBorder="1" applyAlignment="1" quotePrefix="1">
      <alignment horizontal="center"/>
    </xf>
    <xf numFmtId="0" fontId="15" fillId="0" borderId="16" xfId="0" applyFont="1" applyFill="1" applyBorder="1" applyAlignment="1">
      <alignment horizontal="center"/>
    </xf>
    <xf numFmtId="2" fontId="12" fillId="7" borderId="0" xfId="0" applyNumberFormat="1" applyFont="1" applyFill="1" applyAlignment="1">
      <alignment/>
    </xf>
    <xf numFmtId="0" fontId="12" fillId="7" borderId="0" xfId="0" applyFont="1" applyFill="1" applyAlignment="1">
      <alignment horizontal="center"/>
    </xf>
    <xf numFmtId="2" fontId="12" fillId="7" borderId="0" xfId="0" applyNumberFormat="1" applyFont="1" applyFill="1" applyAlignment="1">
      <alignment horizontal="right"/>
    </xf>
    <xf numFmtId="0" fontId="0" fillId="7" borderId="0" xfId="0" applyFill="1" applyAlignment="1">
      <alignment/>
    </xf>
    <xf numFmtId="0" fontId="0" fillId="16" borderId="16" xfId="0" applyFill="1" applyBorder="1" applyAlignment="1">
      <alignment horizontal="center"/>
    </xf>
    <xf numFmtId="183" fontId="0" fillId="16" borderId="16" xfId="0" applyNumberFormat="1" applyFill="1" applyBorder="1" applyAlignment="1" quotePrefix="1">
      <alignment horizontal="center"/>
    </xf>
    <xf numFmtId="0" fontId="15" fillId="16" borderId="0" xfId="0" applyFont="1" applyFill="1" applyAlignment="1">
      <alignment horizontal="right"/>
    </xf>
    <xf numFmtId="0" fontId="0" fillId="16" borderId="0" xfId="0" applyFill="1" applyAlignment="1">
      <alignment horizontal="center"/>
    </xf>
    <xf numFmtId="2" fontId="17" fillId="7" borderId="0" xfId="0" applyNumberFormat="1" applyFont="1" applyFill="1" applyAlignment="1">
      <alignment horizontal="left" vertical="top"/>
    </xf>
    <xf numFmtId="0" fontId="0" fillId="0" borderId="16" xfId="0" applyFill="1" applyBorder="1" applyAlignment="1" quotePrefix="1">
      <alignment horizontal="center"/>
    </xf>
    <xf numFmtId="0" fontId="15" fillId="0" borderId="0" xfId="0" applyFont="1" applyFill="1" applyAlignment="1">
      <alignment/>
    </xf>
    <xf numFmtId="0" fontId="0" fillId="0" borderId="19" xfId="0" applyFill="1" applyBorder="1" applyAlignment="1">
      <alignment/>
    </xf>
    <xf numFmtId="0" fontId="14" fillId="0" borderId="20" xfId="0" applyFont="1" applyFill="1" applyBorder="1" applyAlignment="1">
      <alignment/>
    </xf>
    <xf numFmtId="0" fontId="14" fillId="38" borderId="20" xfId="0" applyFont="1" applyFill="1" applyBorder="1" applyAlignment="1">
      <alignment/>
    </xf>
    <xf numFmtId="0" fontId="14" fillId="39" borderId="20" xfId="0" applyFont="1" applyFill="1" applyBorder="1" applyAlignment="1">
      <alignment/>
    </xf>
    <xf numFmtId="0" fontId="14" fillId="40" borderId="20" xfId="0" applyFont="1" applyFill="1" applyBorder="1" applyAlignment="1">
      <alignment/>
    </xf>
    <xf numFmtId="0" fontId="14" fillId="0" borderId="21" xfId="0" applyFont="1" applyFill="1" applyBorder="1" applyAlignment="1">
      <alignment/>
    </xf>
    <xf numFmtId="0" fontId="0" fillId="0" borderId="22" xfId="0" applyFill="1" applyBorder="1" applyAlignment="1">
      <alignment/>
    </xf>
    <xf numFmtId="0" fontId="0" fillId="0" borderId="0" xfId="0" applyFont="1" applyFill="1" applyAlignment="1">
      <alignment/>
    </xf>
    <xf numFmtId="182" fontId="0" fillId="0" borderId="0" xfId="0" applyNumberFormat="1" applyFill="1" applyAlignment="1">
      <alignment/>
    </xf>
    <xf numFmtId="0" fontId="15" fillId="0" borderId="18" xfId="0" applyFont="1" applyFill="1" applyBorder="1" applyAlignment="1">
      <alignment horizontal="center"/>
    </xf>
    <xf numFmtId="3" fontId="0" fillId="41" borderId="16" xfId="0" applyNumberFormat="1" applyFill="1" applyBorder="1" applyAlignment="1" quotePrefix="1">
      <alignment horizontal="right"/>
    </xf>
    <xf numFmtId="3" fontId="0" fillId="41" borderId="16" xfId="0" applyNumberFormat="1" applyFill="1" applyBorder="1" applyAlignment="1">
      <alignment horizontal="right"/>
    </xf>
    <xf numFmtId="180" fontId="15" fillId="0" borderId="16" xfId="0" applyNumberFormat="1" applyFont="1" applyFill="1" applyBorder="1" applyAlignment="1">
      <alignment horizontal="center"/>
    </xf>
    <xf numFmtId="183" fontId="15" fillId="0" borderId="16" xfId="0" applyNumberFormat="1" applyFont="1" applyFill="1" applyBorder="1" applyAlignment="1">
      <alignment horizontal="center"/>
    </xf>
    <xf numFmtId="3" fontId="0" fillId="0" borderId="0" xfId="0" applyNumberFormat="1" applyFill="1" applyAlignment="1">
      <alignment/>
    </xf>
    <xf numFmtId="0" fontId="15" fillId="0" borderId="0" xfId="0" applyFont="1" applyFill="1" applyAlignment="1" quotePrefix="1">
      <alignment horizontal="center"/>
    </xf>
    <xf numFmtId="0" fontId="0" fillId="0" borderId="0" xfId="0" applyFill="1" applyAlignment="1" quotePrefix="1">
      <alignment horizontal="right"/>
    </xf>
    <xf numFmtId="3" fontId="0" fillId="0" borderId="23" xfId="0" applyNumberFormat="1" applyFill="1" applyBorder="1" applyAlignment="1">
      <alignment horizontal="right"/>
    </xf>
    <xf numFmtId="3" fontId="0" fillId="37" borderId="23" xfId="0" applyNumberFormat="1" applyFill="1" applyBorder="1" applyAlignment="1">
      <alignment horizontal="right"/>
    </xf>
    <xf numFmtId="3" fontId="0" fillId="0" borderId="23" xfId="0" applyNumberFormat="1" applyFill="1" applyBorder="1" applyAlignment="1" quotePrefix="1">
      <alignment horizontal="right"/>
    </xf>
    <xf numFmtId="3" fontId="0" fillId="37" borderId="23" xfId="0" applyNumberFormat="1" applyFont="1" applyFill="1" applyBorder="1" applyAlignment="1">
      <alignment horizontal="right"/>
    </xf>
    <xf numFmtId="3" fontId="15" fillId="0" borderId="23" xfId="0" applyNumberFormat="1" applyFont="1" applyFill="1" applyBorder="1" applyAlignment="1">
      <alignment horizontal="right"/>
    </xf>
    <xf numFmtId="3" fontId="0" fillId="0" borderId="23" xfId="0" applyNumberFormat="1" applyFill="1" applyBorder="1" applyAlignment="1">
      <alignment/>
    </xf>
    <xf numFmtId="3" fontId="15" fillId="0" borderId="24" xfId="0" applyNumberFormat="1" applyFont="1" applyFill="1" applyBorder="1" applyAlignment="1">
      <alignment horizontal="right"/>
    </xf>
    <xf numFmtId="180" fontId="0" fillId="0" borderId="20" xfId="0" applyNumberFormat="1" applyFill="1" applyBorder="1" applyAlignment="1">
      <alignment horizontal="center"/>
    </xf>
    <xf numFmtId="0" fontId="15" fillId="0" borderId="20" xfId="0" applyFont="1" applyFill="1" applyBorder="1" applyAlignment="1">
      <alignment horizontal="center"/>
    </xf>
    <xf numFmtId="180" fontId="0" fillId="0" borderId="21" xfId="0" applyNumberFormat="1" applyFill="1" applyBorder="1" applyAlignment="1">
      <alignment horizontal="center"/>
    </xf>
    <xf numFmtId="3" fontId="0" fillId="0" borderId="0" xfId="56" applyNumberFormat="1" applyFont="1" applyFill="1" applyBorder="1" applyAlignment="1">
      <alignment horizontal="right" vertical="center"/>
      <protection/>
    </xf>
    <xf numFmtId="3" fontId="0" fillId="0" borderId="23" xfId="56" applyNumberFormat="1" applyFont="1" applyFill="1" applyBorder="1" applyAlignment="1">
      <alignment horizontal="right" vertical="center"/>
      <protection/>
    </xf>
    <xf numFmtId="3" fontId="0" fillId="0" borderId="20" xfId="56" applyNumberFormat="1" applyFont="1" applyFill="1" applyBorder="1" applyAlignment="1">
      <alignment horizontal="right" vertical="center"/>
      <protection/>
    </xf>
    <xf numFmtId="3" fontId="0" fillId="0" borderId="24" xfId="56" applyNumberFormat="1" applyFont="1" applyFill="1" applyBorder="1" applyAlignment="1">
      <alignment horizontal="right" vertical="center"/>
      <protection/>
    </xf>
    <xf numFmtId="3" fontId="0" fillId="0" borderId="4" xfId="56" applyNumberFormat="1" applyFont="1" applyFill="1" applyBorder="1" applyAlignment="1">
      <alignment horizontal="right" vertical="center"/>
      <protection/>
    </xf>
    <xf numFmtId="3" fontId="0" fillId="0" borderId="21" xfId="56" applyNumberFormat="1" applyFont="1" applyFill="1" applyBorder="1" applyAlignment="1">
      <alignment horizontal="right" vertical="center"/>
      <protection/>
    </xf>
    <xf numFmtId="3" fontId="0" fillId="0" borderId="23" xfId="0" applyNumberFormat="1" applyFont="1" applyFill="1" applyBorder="1" applyAlignment="1">
      <alignment/>
    </xf>
    <xf numFmtId="3" fontId="0" fillId="0" borderId="0" xfId="0" applyNumberFormat="1" applyFont="1" applyFill="1" applyBorder="1" applyAlignment="1">
      <alignment/>
    </xf>
    <xf numFmtId="3" fontId="0" fillId="0" borderId="20" xfId="0" applyNumberFormat="1" applyFont="1" applyFill="1" applyBorder="1" applyAlignment="1">
      <alignment/>
    </xf>
    <xf numFmtId="3" fontId="0" fillId="0" borderId="23" xfId="0" applyNumberFormat="1" applyFont="1" applyFill="1" applyBorder="1" applyAlignment="1">
      <alignment horizontal="right"/>
    </xf>
    <xf numFmtId="0" fontId="0" fillId="0" borderId="0" xfId="0" applyFill="1" applyAlignment="1">
      <alignment horizontal="right"/>
    </xf>
    <xf numFmtId="0" fontId="0" fillId="0" borderId="0" xfId="0" applyFont="1" applyFill="1" applyAlignment="1">
      <alignment/>
    </xf>
    <xf numFmtId="0" fontId="0" fillId="0" borderId="0" xfId="0" applyFont="1" applyFill="1" applyAlignment="1">
      <alignment horizontal="center"/>
    </xf>
    <xf numFmtId="199" fontId="0" fillId="0" borderId="16" xfId="0" applyNumberFormat="1" applyFill="1" applyBorder="1" applyAlignment="1">
      <alignment horizontal="center"/>
    </xf>
    <xf numFmtId="199" fontId="0" fillId="0" borderId="18" xfId="0" applyNumberFormat="1" applyFill="1" applyBorder="1" applyAlignment="1">
      <alignment horizontal="center"/>
    </xf>
    <xf numFmtId="0" fontId="15" fillId="0" borderId="0" xfId="0" applyFont="1" applyFill="1" applyAlignment="1">
      <alignment horizontal="left"/>
    </xf>
    <xf numFmtId="3" fontId="0" fillId="0" borderId="25" xfId="0" applyNumberFormat="1" applyFont="1" applyFill="1" applyBorder="1" applyAlignment="1">
      <alignment/>
    </xf>
    <xf numFmtId="3" fontId="0" fillId="0" borderId="26" xfId="0" applyNumberFormat="1" applyFont="1" applyFill="1" applyBorder="1" applyAlignment="1">
      <alignment/>
    </xf>
    <xf numFmtId="3" fontId="0" fillId="0" borderId="27" xfId="0" applyNumberFormat="1" applyFont="1" applyFill="1" applyBorder="1" applyAlignment="1">
      <alignment/>
    </xf>
    <xf numFmtId="184" fontId="0" fillId="16" borderId="16" xfId="0" applyNumberFormat="1" applyFill="1" applyBorder="1" applyAlignment="1">
      <alignment horizontal="center"/>
    </xf>
    <xf numFmtId="0" fontId="0" fillId="0" borderId="23" xfId="0" applyFont="1" applyFill="1" applyBorder="1" applyAlignment="1">
      <alignment/>
    </xf>
    <xf numFmtId="0" fontId="0" fillId="38" borderId="23" xfId="0" applyFont="1" applyFill="1" applyBorder="1" applyAlignment="1">
      <alignment/>
    </xf>
    <xf numFmtId="0" fontId="0" fillId="39" borderId="23" xfId="0" applyFont="1" applyFill="1" applyBorder="1" applyAlignment="1">
      <alignment/>
    </xf>
    <xf numFmtId="0" fontId="0" fillId="40" borderId="23" xfId="0" applyFont="1" applyFill="1" applyBorder="1" applyAlignment="1">
      <alignment/>
    </xf>
    <xf numFmtId="0" fontId="0" fillId="0" borderId="24" xfId="0" applyFont="1" applyFill="1" applyBorder="1" applyAlignment="1">
      <alignment/>
    </xf>
    <xf numFmtId="0" fontId="0" fillId="0" borderId="0" xfId="0" applyFont="1" applyFill="1" applyAlignment="1">
      <alignment horizontal="left"/>
    </xf>
    <xf numFmtId="0" fontId="0" fillId="37" borderId="0" xfId="0" applyFont="1" applyFill="1" applyAlignment="1">
      <alignment horizontal="left"/>
    </xf>
    <xf numFmtId="0" fontId="0" fillId="37" borderId="0" xfId="0" applyFont="1" applyFill="1" applyAlignment="1">
      <alignment horizontal="center"/>
    </xf>
    <xf numFmtId="0" fontId="0" fillId="37" borderId="0" xfId="0" applyFont="1" applyFill="1" applyAlignment="1">
      <alignment/>
    </xf>
    <xf numFmtId="0" fontId="0" fillId="38" borderId="0" xfId="0" applyFont="1" applyFill="1" applyAlignment="1">
      <alignment/>
    </xf>
    <xf numFmtId="0" fontId="0" fillId="39" borderId="0" xfId="0" applyFont="1" applyFill="1" applyAlignment="1">
      <alignment/>
    </xf>
    <xf numFmtId="0" fontId="0" fillId="41" borderId="0" xfId="0" applyFont="1" applyFill="1" applyAlignment="1">
      <alignment/>
    </xf>
    <xf numFmtId="0" fontId="0" fillId="0" borderId="0" xfId="0" applyFill="1" applyAlignment="1">
      <alignment/>
    </xf>
    <xf numFmtId="0" fontId="15" fillId="0" borderId="0" xfId="0" applyFont="1" applyFill="1" applyAlignment="1">
      <alignment/>
    </xf>
    <xf numFmtId="0" fontId="0" fillId="0" borderId="0" xfId="0" applyFill="1" applyAlignment="1">
      <alignment horizontal="left"/>
    </xf>
    <xf numFmtId="0" fontId="62" fillId="0" borderId="17" xfId="0" applyFont="1" applyFill="1" applyBorder="1" applyAlignment="1">
      <alignment horizontal="center" vertical="top" wrapText="1"/>
    </xf>
    <xf numFmtId="0" fontId="63" fillId="0" borderId="0" xfId="0" applyFont="1" applyFill="1" applyAlignment="1">
      <alignment/>
    </xf>
    <xf numFmtId="0" fontId="63" fillId="0" borderId="0" xfId="0" applyFont="1" applyFill="1" applyBorder="1" applyAlignment="1">
      <alignment horizontal="center" vertical="top" wrapText="1"/>
    </xf>
    <xf numFmtId="211" fontId="64" fillId="0" borderId="0" xfId="0" applyNumberFormat="1" applyFont="1" applyFill="1" applyAlignment="1">
      <alignment/>
    </xf>
    <xf numFmtId="212" fontId="64" fillId="0" borderId="0" xfId="0" applyNumberFormat="1" applyFont="1" applyFill="1" applyAlignment="1">
      <alignment/>
    </xf>
    <xf numFmtId="213" fontId="64" fillId="0" borderId="0" xfId="0" applyNumberFormat="1" applyFont="1" applyFill="1" applyAlignment="1">
      <alignment/>
    </xf>
    <xf numFmtId="0" fontId="65" fillId="0" borderId="0" xfId="0" applyFont="1" applyFill="1" applyBorder="1" applyAlignment="1">
      <alignment horizontal="center" vertical="top" wrapText="1"/>
    </xf>
    <xf numFmtId="180" fontId="64" fillId="0" borderId="0" xfId="0" applyNumberFormat="1" applyFont="1" applyFill="1" applyAlignment="1">
      <alignment/>
    </xf>
  </cellXfs>
  <cellStyles count="7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2x indented GHG Textfiels" xfId="21"/>
    <cellStyle name="40% - アクセント 1" xfId="22"/>
    <cellStyle name="40% - アクセント 2" xfId="23"/>
    <cellStyle name="40% - アクセント 3" xfId="24"/>
    <cellStyle name="40% - アクセント 4" xfId="25"/>
    <cellStyle name="40% - アクセント 5" xfId="26"/>
    <cellStyle name="40% - アクセント 6" xfId="27"/>
    <cellStyle name="5x indented GHG Textfiels" xfId="28"/>
    <cellStyle name="60% - アクセント 1" xfId="29"/>
    <cellStyle name="60% - アクセント 2" xfId="30"/>
    <cellStyle name="60% - アクセント 3" xfId="31"/>
    <cellStyle name="60% - アクセント 4" xfId="32"/>
    <cellStyle name="60% - アクセント 5" xfId="33"/>
    <cellStyle name="60% - アクセント 6" xfId="34"/>
    <cellStyle name="AggblueCels_1x" xfId="35"/>
    <cellStyle name="Bold GHG Numbers (0.00)" xfId="36"/>
    <cellStyle name="Comma0 - Stil2" xfId="37"/>
    <cellStyle name="Comma0 - Stil3" xfId="38"/>
    <cellStyle name="Empty_B_border" xfId="39"/>
    <cellStyle name="H1" xfId="40"/>
    <cellStyle name="H3" xfId="41"/>
    <cellStyle name="Headline" xfId="42"/>
    <cellStyle name="InputCells12_BBorder_CRFReport-template" xfId="43"/>
    <cellStyle name="Navadno_Table2(I).A-Gs1" xfId="44"/>
    <cellStyle name="Normal GHG Numbers (0.00)" xfId="45"/>
    <cellStyle name="Normal GHG Textfiels Bold" xfId="46"/>
    <cellStyle name="Normal GHG whole table" xfId="47"/>
    <cellStyle name="Normal GHG-Shade" xfId="48"/>
    <cellStyle name="Normal_INF 11 kyoto CRF_LDR 311003_CRFReport-templateKP" xfId="49"/>
    <cellStyle name="Not Locked" xfId="50"/>
    <cellStyle name="Pattern" xfId="51"/>
    <cellStyle name="Shade" xfId="52"/>
    <cellStyle name="Standaard_1990" xfId="53"/>
    <cellStyle name="Standard_CRFReport-template" xfId="54"/>
    <cellStyle name="Обычный_2++" xfId="55"/>
    <cellStyle name="Обычный_CRF2002 (1)" xfId="56"/>
    <cellStyle name="アクセント 1" xfId="57"/>
    <cellStyle name="アクセント 2" xfId="58"/>
    <cellStyle name="アクセント 3" xfId="59"/>
    <cellStyle name="アクセント 4" xfId="60"/>
    <cellStyle name="アクセント 5" xfId="61"/>
    <cellStyle name="アクセント 6" xfId="62"/>
    <cellStyle name="タイトル" xfId="63"/>
    <cellStyle name="チェック セル" xfId="64"/>
    <cellStyle name="どちらでもない" xfId="65"/>
    <cellStyle name="Percent" xfId="66"/>
    <cellStyle name="Hyperlink" xfId="67"/>
    <cellStyle name="メモ" xfId="68"/>
    <cellStyle name="リンク セル" xfId="69"/>
    <cellStyle name="悪い" xfId="70"/>
    <cellStyle name="計算" xfId="71"/>
    <cellStyle name="警告文" xfId="72"/>
    <cellStyle name="Comma [0]" xfId="73"/>
    <cellStyle name="Comma" xfId="74"/>
    <cellStyle name="見出し 1" xfId="75"/>
    <cellStyle name="見出し 2" xfId="76"/>
    <cellStyle name="見出し 3" xfId="77"/>
    <cellStyle name="見出し 4" xfId="78"/>
    <cellStyle name="集計" xfId="79"/>
    <cellStyle name="出力" xfId="80"/>
    <cellStyle name="説明文" xfId="81"/>
    <cellStyle name="Currency [0]" xfId="82"/>
    <cellStyle name="Currency" xfId="83"/>
    <cellStyle name="入力" xfId="84"/>
    <cellStyle name="標準 2" xfId="85"/>
    <cellStyle name="標準 3" xfId="86"/>
    <cellStyle name="Followed Hyperlink" xfId="87"/>
    <cellStyle name="良い" xfId="8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75"/>
          <c:y val="0.0215"/>
          <c:w val="0.95225"/>
          <c:h val="0.89775"/>
        </c:manualLayout>
      </c:layout>
      <c:barChart>
        <c:barDir val="col"/>
        <c:grouping val="clustered"/>
        <c:varyColors val="0"/>
        <c:ser>
          <c:idx val="0"/>
          <c:order val="0"/>
          <c:tx>
            <c:strRef>
              <c:f>'GHG排出量とKP達成状況'!$AA$4</c:f>
              <c:strCache>
                <c:ptCount val="1"/>
                <c:pt idx="0">
                  <c:v>京都議定書基準年から2009年までの変化（%）</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C0504D"/>
              </a:solidFill>
              <a:ln w="3175">
                <a:noFill/>
              </a:ln>
            </c:spPr>
          </c:dPt>
          <c:dPt>
            <c:idx val="5"/>
            <c:invertIfNegative val="0"/>
            <c:spPr>
              <a:solidFill>
                <a:srgbClr val="C0504D"/>
              </a:solidFill>
              <a:ln w="3175">
                <a:noFill/>
              </a:ln>
            </c:spPr>
          </c:dPt>
          <c:dPt>
            <c:idx val="8"/>
            <c:invertIfNegative val="0"/>
            <c:spPr>
              <a:solidFill>
                <a:srgbClr val="4F81BD"/>
              </a:solidFill>
              <a:ln w="3175">
                <a:noFill/>
              </a:ln>
            </c:spPr>
          </c:dPt>
          <c:dPt>
            <c:idx val="11"/>
            <c:invertIfNegative val="0"/>
            <c:spPr>
              <a:solidFill>
                <a:srgbClr val="4F81BD"/>
              </a:solidFill>
              <a:ln w="3175">
                <a:noFill/>
              </a:ln>
            </c:spPr>
          </c:dPt>
          <c:dPt>
            <c:idx val="12"/>
            <c:invertIfNegative val="0"/>
            <c:spPr>
              <a:solidFill>
                <a:srgbClr val="C0504D"/>
              </a:solidFill>
              <a:ln w="3175">
                <a:noFill/>
              </a:ln>
            </c:spPr>
          </c:dPt>
          <c:dPt>
            <c:idx val="14"/>
            <c:invertIfNegative val="0"/>
            <c:spPr>
              <a:solidFill>
                <a:srgbClr val="4F81BD"/>
              </a:solidFill>
              <a:ln w="3175">
                <a:noFill/>
              </a:ln>
            </c:spPr>
          </c:dPt>
          <c:dPt>
            <c:idx val="15"/>
            <c:invertIfNegative val="0"/>
            <c:spPr>
              <a:solidFill>
                <a:srgbClr val="C0504D"/>
              </a:solidFill>
              <a:ln w="3175">
                <a:noFill/>
              </a:ln>
            </c:spPr>
          </c:dPt>
          <c:dPt>
            <c:idx val="17"/>
            <c:invertIfNegative val="0"/>
            <c:spPr>
              <a:solidFill>
                <a:srgbClr val="C0504D"/>
              </a:solidFill>
              <a:ln w="3175">
                <a:noFill/>
              </a:ln>
            </c:spPr>
          </c:dPt>
          <c:dPt>
            <c:idx val="18"/>
            <c:invertIfNegative val="0"/>
            <c:spPr>
              <a:solidFill>
                <a:srgbClr val="C0504D"/>
              </a:solidFill>
              <a:ln w="3175">
                <a:noFill/>
              </a:ln>
            </c:spPr>
          </c:dPt>
          <c:dPt>
            <c:idx val="19"/>
            <c:invertIfNegative val="0"/>
            <c:spPr>
              <a:solidFill>
                <a:srgbClr val="C0504D"/>
              </a:solidFill>
              <a:ln w="3175">
                <a:noFill/>
              </a:ln>
            </c:spPr>
          </c:dPt>
          <c:dPt>
            <c:idx val="22"/>
            <c:invertIfNegative val="0"/>
            <c:spPr>
              <a:solidFill>
                <a:srgbClr val="C0504D"/>
              </a:solidFill>
              <a:ln w="3175">
                <a:noFill/>
              </a:ln>
            </c:spPr>
          </c:dPt>
          <c:dPt>
            <c:idx val="40"/>
            <c:invertIfNegative val="0"/>
            <c:spPr>
              <a:solidFill>
                <a:srgbClr val="4F81BD"/>
              </a:solidFill>
              <a:ln w="3175">
                <a:noFill/>
              </a:ln>
            </c:spPr>
          </c:dPt>
          <c:dPt>
            <c:idx val="41"/>
            <c:invertIfNegative val="0"/>
            <c:spPr>
              <a:solidFill>
                <a:srgbClr val="C0504D"/>
              </a:solidFill>
              <a:ln w="3175">
                <a:noFill/>
              </a:ln>
            </c:spPr>
          </c:dPt>
          <c:dPt>
            <c:idx val="43"/>
            <c:invertIfNegative val="0"/>
            <c:spPr>
              <a:solidFill>
                <a:srgbClr val="4F81BD"/>
              </a:solidFill>
              <a:ln w="3175">
                <a:noFill/>
              </a:ln>
            </c:spPr>
          </c:dPt>
          <c:dLbls>
            <c:dLbl>
              <c:idx val="9"/>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7"/>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8"/>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25"/>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35"/>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36"/>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38"/>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39"/>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900" b="0" i="0" u="none" baseline="0">
                    <a:solidFill>
                      <a:srgbClr val="000000"/>
                    </a:solidFill>
                  </a:defRPr>
                </a:pPr>
              </a:p>
            </c:txPr>
            <c:showLegendKey val="0"/>
            <c:showVal val="1"/>
            <c:showBubbleSize val="0"/>
            <c:showCatName val="0"/>
            <c:showSerName val="0"/>
            <c:showPercent val="0"/>
          </c:dLbls>
          <c:cat>
            <c:strRef>
              <c:f>'GHG排出量とKP達成状況'!$C$5:$C$49</c:f>
              <c:strCache/>
            </c:strRef>
          </c:cat>
          <c:val>
            <c:numRef>
              <c:f>'GHG排出量とKP達成状況'!$AE$5:$AE$49</c:f>
              <c:numCache/>
            </c:numRef>
          </c:val>
        </c:ser>
        <c:ser>
          <c:idx val="1"/>
          <c:order val="1"/>
          <c:tx>
            <c:strRef>
              <c:f>'GHG排出量とKP達成状況'!$AF$4</c:f>
              <c:strCache>
                <c:ptCount val="1"/>
                <c:pt idx="0">
                  <c:v>（京都議定書達成目標値）</c:v>
                </c:pt>
              </c:strCache>
            </c:strRef>
          </c:tx>
          <c:spPr>
            <a:no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dLbl>
              <c:idx val="3"/>
              <c:layout>
                <c:manualLayout>
                  <c:x val="0"/>
                  <c:y val="0"/>
                </c:manualLayout>
              </c:layout>
              <c:txPr>
                <a:bodyPr vert="horz" rot="0" anchor="ctr"/>
                <a:lstStyle/>
                <a:p>
                  <a:pPr algn="ctr">
                    <a:defRPr lang="en-US" cap="none" sz="1200" b="1" i="1"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200" b="1" i="1"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200" b="1" i="1"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1200" b="1" i="1"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8"/>
              <c:delete val="1"/>
            </c:dLbl>
            <c:dLbl>
              <c:idx val="9"/>
              <c:layout>
                <c:manualLayout>
                  <c:x val="0"/>
                  <c:y val="0"/>
                </c:manualLayout>
              </c:layout>
              <c:txPr>
                <a:bodyPr vert="horz" rot="0" anchor="ctr"/>
                <a:lstStyle/>
                <a:p>
                  <a:pPr algn="ctr">
                    <a:defRPr lang="en-US" cap="none" sz="1200" b="1" i="1"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1200" b="1" i="1"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1"/>
              <c:delete val="1"/>
            </c:dLbl>
            <c:dLbl>
              <c:idx val="12"/>
              <c:layout>
                <c:manualLayout>
                  <c:x val="0"/>
                  <c:y val="0"/>
                </c:manualLayout>
              </c:layout>
              <c:txPr>
                <a:bodyPr vert="horz" rot="0" anchor="ctr"/>
                <a:lstStyle/>
                <a:p>
                  <a:pPr algn="ctr">
                    <a:defRPr lang="en-US" cap="none" sz="1200" b="1" i="1"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3"/>
              <c:layout>
                <c:manualLayout>
                  <c:x val="0"/>
                  <c:y val="0"/>
                </c:manualLayout>
              </c:layout>
              <c:txPr>
                <a:bodyPr vert="horz" rot="0" anchor="ctr"/>
                <a:lstStyle/>
                <a:p>
                  <a:pPr algn="ctr">
                    <a:defRPr lang="en-US" cap="none" sz="1200" b="1" i="1"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4"/>
              <c:delete val="1"/>
            </c:dLbl>
            <c:dLbl>
              <c:idx val="15"/>
              <c:layout>
                <c:manualLayout>
                  <c:x val="0"/>
                  <c:y val="0"/>
                </c:manualLayout>
              </c:layout>
              <c:txPr>
                <a:bodyPr vert="horz" rot="0" anchor="ctr"/>
                <a:lstStyle/>
                <a:p>
                  <a:pPr algn="ctr">
                    <a:defRPr lang="en-US" cap="none" sz="1200" b="1" i="1"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6"/>
              <c:layout>
                <c:manualLayout>
                  <c:x val="0"/>
                  <c:y val="0"/>
                </c:manualLayout>
              </c:layout>
              <c:txPr>
                <a:bodyPr vert="horz" rot="0" anchor="ctr"/>
                <a:lstStyle/>
                <a:p>
                  <a:pPr algn="ctr">
                    <a:defRPr lang="en-US" cap="none" sz="1200" b="1" i="1"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7"/>
              <c:layout>
                <c:manualLayout>
                  <c:x val="0"/>
                  <c:y val="0"/>
                </c:manualLayout>
              </c:layout>
              <c:txPr>
                <a:bodyPr vert="horz" rot="0" anchor="ctr"/>
                <a:lstStyle/>
                <a:p>
                  <a:pPr algn="ctr">
                    <a:defRPr lang="en-US" cap="none" sz="1200" b="1" i="1"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20"/>
              <c:layout>
                <c:manualLayout>
                  <c:x val="0"/>
                  <c:y val="0"/>
                </c:manualLayout>
              </c:layout>
              <c:txPr>
                <a:bodyPr vert="horz" rot="0" anchor="ctr"/>
                <a:lstStyle/>
                <a:p>
                  <a:pPr algn="ctr">
                    <a:defRPr lang="en-US" cap="none" sz="1200" b="1" i="1"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21"/>
              <c:layout>
                <c:manualLayout>
                  <c:x val="0"/>
                  <c:y val="0"/>
                </c:manualLayout>
              </c:layout>
              <c:txPr>
                <a:bodyPr vert="horz" rot="0" anchor="ctr"/>
                <a:lstStyle/>
                <a:p>
                  <a:pPr algn="ctr">
                    <a:defRPr lang="en-US" cap="none" sz="1200" b="1" i="1"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22"/>
              <c:layout>
                <c:manualLayout>
                  <c:x val="0"/>
                  <c:y val="0"/>
                </c:manualLayout>
              </c:layout>
              <c:txPr>
                <a:bodyPr vert="horz" rot="0" anchor="ctr"/>
                <a:lstStyle/>
                <a:p>
                  <a:pPr algn="ctr">
                    <a:defRPr lang="en-US" cap="none" sz="1200" b="1" i="1"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1200" b="1" i="1"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25"/>
              <c:layout>
                <c:manualLayout>
                  <c:x val="0"/>
                  <c:y val="0"/>
                </c:manualLayout>
              </c:layout>
              <c:txPr>
                <a:bodyPr vert="horz" rot="0" anchor="ctr"/>
                <a:lstStyle/>
                <a:p>
                  <a:pPr algn="ctr">
                    <a:defRPr lang="en-US" cap="none" sz="1200" b="1" i="1"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27"/>
              <c:layout>
                <c:manualLayout>
                  <c:x val="0"/>
                  <c:y val="0"/>
                </c:manualLayout>
              </c:layout>
              <c:txPr>
                <a:bodyPr vert="horz" rot="0" anchor="ctr"/>
                <a:lstStyle/>
                <a:p>
                  <a:pPr algn="ctr">
                    <a:defRPr lang="en-US" cap="none" sz="1200" b="1" i="1"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28"/>
              <c:layout>
                <c:manualLayout>
                  <c:x val="0"/>
                  <c:y val="0"/>
                </c:manualLayout>
              </c:layout>
              <c:txPr>
                <a:bodyPr vert="horz" rot="0" anchor="ctr"/>
                <a:lstStyle/>
                <a:p>
                  <a:pPr algn="ctr">
                    <a:defRPr lang="en-US" cap="none" sz="1200" b="1" i="1"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29"/>
              <c:layout>
                <c:manualLayout>
                  <c:x val="0"/>
                  <c:y val="0"/>
                </c:manualLayout>
              </c:layout>
              <c:txPr>
                <a:bodyPr vert="horz" rot="0" anchor="ctr"/>
                <a:lstStyle/>
                <a:p>
                  <a:pPr algn="ctr">
                    <a:defRPr lang="en-US" cap="none" sz="1200" b="1" i="1"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30"/>
              <c:layout>
                <c:manualLayout>
                  <c:x val="0"/>
                  <c:y val="0"/>
                </c:manualLayout>
              </c:layout>
              <c:txPr>
                <a:bodyPr vert="horz" rot="0" anchor="ctr"/>
                <a:lstStyle/>
                <a:p>
                  <a:pPr algn="ctr">
                    <a:defRPr lang="en-US" cap="none" sz="1200" b="1" i="1"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32"/>
              <c:layout>
                <c:manualLayout>
                  <c:x val="0"/>
                  <c:y val="0"/>
                </c:manualLayout>
              </c:layout>
              <c:txPr>
                <a:bodyPr vert="horz" rot="0" anchor="ctr"/>
                <a:lstStyle/>
                <a:p>
                  <a:pPr algn="ctr">
                    <a:defRPr lang="en-US" cap="none" sz="1200" b="1" i="1"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33"/>
              <c:layout>
                <c:manualLayout>
                  <c:x val="0"/>
                  <c:y val="0"/>
                </c:manualLayout>
              </c:layout>
              <c:txPr>
                <a:bodyPr vert="horz" rot="0" anchor="ctr"/>
                <a:lstStyle/>
                <a:p>
                  <a:pPr algn="ctr">
                    <a:defRPr lang="en-US" cap="none" sz="1200" b="1" i="1"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40"/>
              <c:delete val="1"/>
            </c:dLbl>
            <c:dLbl>
              <c:idx val="42"/>
              <c:layout>
                <c:manualLayout>
                  <c:x val="0"/>
                  <c:y val="0"/>
                </c:manualLayout>
              </c:layout>
              <c:txPr>
                <a:bodyPr vert="horz" rot="0" anchor="ctr"/>
                <a:lstStyle/>
                <a:p>
                  <a:pPr algn="ctr">
                    <a:defRPr lang="en-US" cap="none" sz="1200" b="1" i="1"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43"/>
              <c:layout>
                <c:manualLayout>
                  <c:x val="0"/>
                  <c:y val="0"/>
                </c:manualLayout>
              </c:layout>
              <c:txPr>
                <a:bodyPr vert="horz" rot="0" anchor="ctr"/>
                <a:lstStyle/>
                <a:p>
                  <a:pPr algn="ctr">
                    <a:defRPr lang="en-US" cap="none" sz="1200" b="1" i="1"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1200" b="1" i="1" u="none" baseline="0">
                    <a:solidFill>
                      <a:srgbClr val="000000"/>
                    </a:solidFill>
                  </a:defRPr>
                </a:pPr>
              </a:p>
            </c:txPr>
            <c:showLegendKey val="0"/>
            <c:showVal val="1"/>
            <c:showBubbleSize val="0"/>
            <c:showCatName val="0"/>
            <c:showSerName val="0"/>
            <c:showPercent val="0"/>
          </c:dLbls>
          <c:cat>
            <c:strRef>
              <c:f>'GHG排出量とKP達成状況'!$C$5:$C$49</c:f>
              <c:strCache/>
            </c:strRef>
          </c:cat>
          <c:val>
            <c:numRef>
              <c:f>'GHG排出量とKP達成状況'!$AF$5:$AF$49</c:f>
              <c:numCache/>
            </c:numRef>
          </c:val>
        </c:ser>
        <c:overlap val="100"/>
        <c:gapWidth val="21"/>
        <c:axId val="21759612"/>
        <c:axId val="61618781"/>
      </c:barChart>
      <c:catAx>
        <c:axId val="21759612"/>
        <c:scaling>
          <c:orientation val="minMax"/>
        </c:scaling>
        <c:axPos val="b"/>
        <c:delete val="0"/>
        <c:numFmt formatCode="#,##0.00;[Red](#,##0.00)" sourceLinked="0"/>
        <c:majorTickMark val="none"/>
        <c:minorTickMark val="none"/>
        <c:tickLblPos val="low"/>
        <c:spPr>
          <a:ln w="3175">
            <a:solidFill>
              <a:srgbClr val="808080"/>
            </a:solidFill>
          </a:ln>
        </c:spPr>
        <c:txPr>
          <a:bodyPr vert="horz" rot="-5400000"/>
          <a:lstStyle/>
          <a:p>
            <a:pPr>
              <a:defRPr lang="en-US" cap="none" sz="1200" b="0" i="0" u="none" baseline="0">
                <a:solidFill>
                  <a:srgbClr val="000000"/>
                </a:solidFill>
              </a:defRPr>
            </a:pPr>
          </a:p>
        </c:txPr>
        <c:crossAx val="61618781"/>
        <c:crossesAt val="0"/>
        <c:auto val="0"/>
        <c:lblOffset val="100"/>
        <c:tickLblSkip val="1"/>
        <c:noMultiLvlLbl val="0"/>
      </c:catAx>
      <c:valAx>
        <c:axId val="61618781"/>
        <c:scaling>
          <c:orientation val="minMax"/>
          <c:max val="60"/>
          <c:min val="-60"/>
        </c:scaling>
        <c:axPos val="l"/>
        <c:majorGridlines>
          <c:spPr>
            <a:ln w="3175">
              <a:solidFill>
                <a:srgbClr val="808080"/>
              </a:solidFill>
            </a:ln>
          </c:spPr>
        </c:majorGridlines>
        <c:delete val="0"/>
        <c:numFmt formatCode="#,##0_ " sourceLinked="0"/>
        <c:majorTickMark val="out"/>
        <c:minorTickMark val="none"/>
        <c:tickLblPos val="nextTo"/>
        <c:spPr>
          <a:ln w="3175">
            <a:solidFill>
              <a:srgbClr val="808080"/>
            </a:solidFill>
          </a:ln>
        </c:spPr>
        <c:txPr>
          <a:bodyPr/>
          <a:lstStyle/>
          <a:p>
            <a:pPr>
              <a:defRPr lang="en-US" cap="none" sz="1200" b="0" i="0" u="none" baseline="0">
                <a:solidFill>
                  <a:srgbClr val="000000"/>
                </a:solidFill>
              </a:defRPr>
            </a:pPr>
          </a:p>
        </c:txPr>
        <c:crossAx val="21759612"/>
        <c:crossesAt val="1"/>
        <c:crossBetween val="between"/>
        <c:dispUnits/>
      </c:valAx>
      <c:spPr>
        <a:solidFill>
          <a:srgbClr val="FFFFFF"/>
        </a:solidFill>
        <a:ln w="3175">
          <a:noFill/>
        </a:ln>
      </c:spPr>
    </c:plotArea>
    <c:legend>
      <c:legendPos val="r"/>
      <c:legendEntry>
        <c:idx val="1"/>
        <c:txPr>
          <a:bodyPr vert="horz" rot="0"/>
          <a:lstStyle/>
          <a:p>
            <a:pPr>
              <a:defRPr lang="en-US" cap="none" sz="1200" b="1" i="1" u="none" baseline="0">
                <a:solidFill>
                  <a:srgbClr val="000000"/>
                </a:solidFill>
              </a:defRPr>
            </a:pPr>
          </a:p>
        </c:txPr>
      </c:legendEntry>
      <c:layout>
        <c:manualLayout>
          <c:xMode val="edge"/>
          <c:yMode val="edge"/>
          <c:x val="0.04875"/>
          <c:y val="0.04875"/>
          <c:w val="0.42325"/>
          <c:h val="0.087"/>
        </c:manualLayout>
      </c:layout>
      <c:overlay val="0"/>
      <c:spPr>
        <a:noFill/>
        <a:ln w="3175">
          <a:noFill/>
        </a:ln>
      </c:spPr>
      <c:txPr>
        <a:bodyPr vert="horz" rot="0"/>
        <a:lstStyle/>
        <a:p>
          <a:pPr>
            <a:defRPr lang="en-US" cap="none" sz="120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0.58825</cdr:x>
      <cdr:y>0.05575</cdr:y>
    </cdr:from>
    <cdr:to>
      <cdr:x>0.834</cdr:x>
      <cdr:y>0.08975</cdr:y>
    </cdr:to>
    <cdr:sp>
      <cdr:nvSpPr>
        <cdr:cNvPr id="1" name="テキスト ボックス 1"/>
        <cdr:cNvSpPr txBox="1">
          <a:spLocks noChangeArrowheads="1"/>
        </cdr:cNvSpPr>
      </cdr:nvSpPr>
      <cdr:spPr>
        <a:xfrm>
          <a:off x="5810250" y="361950"/>
          <a:ext cx="2428875" cy="2190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青色は条約基準年比。</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p>
      </cdr:txBody>
    </cdr:sp>
  </cdr:relSizeAnchor>
  <cdr:relSizeAnchor xmlns:cdr="http://schemas.openxmlformats.org/drawingml/2006/chartDrawing">
    <cdr:from>
      <cdr:x>0.8815</cdr:x>
      <cdr:y>0.00725</cdr:y>
    </cdr:from>
    <cdr:to>
      <cdr:x>0.9225</cdr:x>
      <cdr:y>0.0405</cdr:y>
    </cdr:to>
    <cdr:sp>
      <cdr:nvSpPr>
        <cdr:cNvPr id="2" name="テキスト ボックス 1"/>
        <cdr:cNvSpPr txBox="1">
          <a:spLocks noChangeArrowheads="1"/>
        </cdr:cNvSpPr>
      </cdr:nvSpPr>
      <cdr:spPr>
        <a:xfrm>
          <a:off x="8705850" y="38100"/>
          <a:ext cx="409575" cy="219075"/>
        </a:xfrm>
        <a:prstGeom prst="rect">
          <a:avLst/>
        </a:prstGeom>
        <a:noFill/>
        <a:ln w="9525" cmpd="sng">
          <a:noFill/>
        </a:ln>
      </cdr:spPr>
      <cdr:txBody>
        <a:bodyPr vertOverflow="clip" wrap="square"/>
        <a:p>
          <a:pPr algn="l">
            <a:defRPr/>
          </a:pPr>
          <a:r>
            <a:rPr lang="en-US" cap="none" sz="1000" b="0" i="0" u="none" baseline="0">
              <a:solidFill>
                <a:srgbClr val="000000"/>
              </a:solidFill>
              <a:latin typeface="Calibri"/>
              <a:ea typeface="Calibri"/>
              <a:cs typeface="Calibri"/>
            </a:rPr>
            <a:t>98%</a:t>
          </a:r>
          <a:r>
            <a:rPr lang="en-US" cap="none" sz="1000" b="0" i="0" u="none" baseline="0">
              <a:solidFill>
                <a:srgbClr val="000000"/>
              </a:solidFill>
              <a:latin typeface="ＭＳ Ｐゴシック"/>
              <a:ea typeface="ＭＳ Ｐゴシック"/>
              <a:cs typeface="ＭＳ Ｐゴシック"/>
            </a:rPr>
            <a:t>　</a:t>
          </a:r>
        </a:p>
      </cdr:txBody>
    </cdr:sp>
  </cdr:relSizeAnchor>
  <cdr:relSizeAnchor xmlns:cdr="http://schemas.openxmlformats.org/drawingml/2006/chartDrawing">
    <cdr:from>
      <cdr:x>-0.005</cdr:x>
      <cdr:y>-0.00775</cdr:y>
    </cdr:from>
    <cdr:to>
      <cdr:x>-0.005</cdr:x>
      <cdr:y>-0.00775</cdr:y>
    </cdr:to>
    <cdr:sp>
      <cdr:nvSpPr>
        <cdr:cNvPr id="3" name="テキスト ボックス 1"/>
        <cdr:cNvSpPr txBox="1">
          <a:spLocks noChangeArrowheads="1"/>
        </cdr:cNvSpPr>
      </cdr:nvSpPr>
      <cdr:spPr>
        <a:xfrm>
          <a:off x="-47624" y="-47624"/>
          <a:ext cx="0" cy="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p>
      </cdr:txBody>
    </cdr:sp>
  </cdr:relSizeAnchor>
  <cdr:relSizeAnchor xmlns:cdr="http://schemas.openxmlformats.org/drawingml/2006/chartDrawing">
    <cdr:from>
      <cdr:x>0.25225</cdr:x>
      <cdr:y>0.57</cdr:y>
    </cdr:from>
    <cdr:to>
      <cdr:x>0.29325</cdr:x>
      <cdr:y>0.60375</cdr:y>
    </cdr:to>
    <cdr:sp>
      <cdr:nvSpPr>
        <cdr:cNvPr id="4" name="テキスト ボックス 1"/>
        <cdr:cNvSpPr txBox="1">
          <a:spLocks noChangeArrowheads="1"/>
        </cdr:cNvSpPr>
      </cdr:nvSpPr>
      <cdr:spPr>
        <a:xfrm>
          <a:off x="2486025" y="3724275"/>
          <a:ext cx="409575" cy="219075"/>
        </a:xfrm>
        <a:prstGeom prst="rect">
          <a:avLst/>
        </a:prstGeom>
        <a:noFill/>
        <a:ln w="9525" cmpd="sng">
          <a:noFill/>
        </a:ln>
      </cdr:spPr>
      <cdr:txBody>
        <a:bodyPr vertOverflow="clip" wrap="square"/>
        <a:p>
          <a:pPr algn="l">
            <a:defRPr/>
          </a:pPr>
          <a:r>
            <a:rPr lang="en-US" cap="none" sz="1000" b="0" i="0" u="none" baseline="0">
              <a:solidFill>
                <a:srgbClr val="000000"/>
              </a:solidFill>
              <a:latin typeface="Calibri"/>
              <a:ea typeface="Calibri"/>
              <a:cs typeface="Calibri"/>
            </a:rPr>
            <a:t>-60.5</a:t>
          </a:r>
          <a:r>
            <a:rPr lang="en-US" cap="none" sz="1000" b="0" i="0" u="none" baseline="0">
              <a:solidFill>
                <a:srgbClr val="000000"/>
              </a:solidFill>
              <a:latin typeface="ＭＳ Ｐゴシック"/>
              <a:ea typeface="ＭＳ Ｐゴシック"/>
              <a:cs typeface="ＭＳ Ｐゴシック"/>
            </a:rPr>
            <a:t>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419100</xdr:colOff>
      <xdr:row>81</xdr:row>
      <xdr:rowOff>95250</xdr:rowOff>
    </xdr:from>
    <xdr:to>
      <xdr:col>22</xdr:col>
      <xdr:colOff>390525</xdr:colOff>
      <xdr:row>122</xdr:row>
      <xdr:rowOff>0</xdr:rowOff>
    </xdr:to>
    <xdr:graphicFrame>
      <xdr:nvGraphicFramePr>
        <xdr:cNvPr id="1" name="グラフ 2"/>
        <xdr:cNvGraphicFramePr/>
      </xdr:nvGraphicFramePr>
      <xdr:xfrm>
        <a:off x="4495800" y="13630275"/>
        <a:ext cx="9877425" cy="65436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AT79"/>
  <sheetViews>
    <sheetView showZeros="0" tabSelected="1" zoomScalePageLayoutView="0" workbookViewId="0" topLeftCell="A1">
      <pane xSplit="5" ySplit="4" topLeftCell="F5" activePane="bottomRight" state="frozen"/>
      <selection pane="topLeft" activeCell="A1" sqref="A1"/>
      <selection pane="topRight" activeCell="D1" sqref="D1"/>
      <selection pane="bottomLeft" activeCell="A5" sqref="A5"/>
      <selection pane="bottomRight" activeCell="G52" sqref="G52"/>
    </sheetView>
  </sheetViews>
  <sheetFormatPr defaultColWidth="9.33203125" defaultRowHeight="12.75"/>
  <cols>
    <col min="1" max="1" width="1.0078125" style="1" customWidth="1"/>
    <col min="2" max="2" width="5.66015625" style="1" bestFit="1" customWidth="1"/>
    <col min="3" max="3" width="28" style="1" customWidth="1"/>
    <col min="4" max="4" width="12.83203125" style="2" customWidth="1"/>
    <col min="5" max="5" width="13" style="2" customWidth="1"/>
    <col min="6" max="21" width="10.83203125" style="1" customWidth="1"/>
    <col min="22" max="25" width="10.83203125" style="2" customWidth="1"/>
    <col min="26" max="26" width="14.66015625" style="2" customWidth="1"/>
    <col min="27" max="27" width="13.33203125" style="1" bestFit="1" customWidth="1"/>
    <col min="28" max="28" width="9.33203125" style="1" customWidth="1"/>
    <col min="29" max="29" width="8.5" style="1" customWidth="1"/>
    <col min="30" max="30" width="4.16015625" style="1" customWidth="1"/>
    <col min="31" max="31" width="16.33203125" style="1" customWidth="1"/>
    <col min="32" max="32" width="11.33203125" style="1" customWidth="1"/>
    <col min="33" max="33" width="24" style="1" customWidth="1"/>
    <col min="34" max="34" width="16.5" style="1" customWidth="1"/>
    <col min="35" max="16384" width="9.33203125" style="1" customWidth="1"/>
  </cols>
  <sheetData>
    <row r="1" spans="2:29" ht="18">
      <c r="B1" s="14"/>
      <c r="C1" s="22" t="s">
        <v>56</v>
      </c>
      <c r="D1" s="15"/>
      <c r="E1" s="15"/>
      <c r="F1" s="14"/>
      <c r="G1" s="14"/>
      <c r="H1" s="14"/>
      <c r="I1" s="14"/>
      <c r="J1" s="16"/>
      <c r="K1" s="14"/>
      <c r="L1" s="14"/>
      <c r="M1" s="14"/>
      <c r="N1" s="14"/>
      <c r="O1" s="14"/>
      <c r="P1" s="14"/>
      <c r="Q1" s="14"/>
      <c r="R1" s="14"/>
      <c r="S1" s="14"/>
      <c r="T1" s="14"/>
      <c r="U1" s="14"/>
      <c r="V1" s="14"/>
      <c r="W1" s="14"/>
      <c r="X1" s="14"/>
      <c r="Y1" s="14"/>
      <c r="Z1" s="16"/>
      <c r="AA1" s="16"/>
      <c r="AB1" s="17"/>
      <c r="AC1" s="17"/>
    </row>
    <row r="2" spans="2:29" ht="15.75">
      <c r="B2" s="14"/>
      <c r="C2" s="14"/>
      <c r="D2" s="15"/>
      <c r="E2" s="15"/>
      <c r="F2" s="14"/>
      <c r="G2" s="14"/>
      <c r="H2" s="14"/>
      <c r="I2" s="14"/>
      <c r="J2" s="14"/>
      <c r="K2" s="14"/>
      <c r="L2" s="14"/>
      <c r="M2" s="14"/>
      <c r="N2" s="14"/>
      <c r="O2" s="14"/>
      <c r="P2" s="14"/>
      <c r="Q2" s="14"/>
      <c r="R2" s="14"/>
      <c r="S2" s="14"/>
      <c r="T2" s="14"/>
      <c r="U2" s="14"/>
      <c r="V2" s="14"/>
      <c r="W2" s="14"/>
      <c r="X2" s="14"/>
      <c r="Y2" s="14"/>
      <c r="Z2" s="14"/>
      <c r="AA2" s="14"/>
      <c r="AB2" s="17"/>
      <c r="AC2" s="17"/>
    </row>
    <row r="3" spans="22:31" ht="13.5" thickBot="1">
      <c r="V3" s="1"/>
      <c r="W3" s="1"/>
      <c r="X3" s="1"/>
      <c r="Y3" s="1"/>
      <c r="AA3" s="40"/>
      <c r="AB3" s="41" t="s">
        <v>95</v>
      </c>
      <c r="AE3" s="88" t="s">
        <v>92</v>
      </c>
    </row>
    <row r="4" spans="2:32" ht="48.75" thickBot="1">
      <c r="B4" s="31"/>
      <c r="C4" s="25"/>
      <c r="D4" s="9" t="s">
        <v>57</v>
      </c>
      <c r="E4" s="9" t="s">
        <v>46</v>
      </c>
      <c r="F4" s="3">
        <v>1990</v>
      </c>
      <c r="G4" s="3">
        <v>1991</v>
      </c>
      <c r="H4" s="3">
        <v>1992</v>
      </c>
      <c r="I4" s="3">
        <v>1993</v>
      </c>
      <c r="J4" s="3">
        <v>1994</v>
      </c>
      <c r="K4" s="3">
        <v>1995</v>
      </c>
      <c r="L4" s="3">
        <v>1996</v>
      </c>
      <c r="M4" s="3">
        <v>1997</v>
      </c>
      <c r="N4" s="3">
        <v>1998</v>
      </c>
      <c r="O4" s="3">
        <v>1999</v>
      </c>
      <c r="P4" s="3">
        <v>2000</v>
      </c>
      <c r="Q4" s="3">
        <v>2001</v>
      </c>
      <c r="R4" s="3">
        <v>2002</v>
      </c>
      <c r="S4" s="3">
        <v>2003</v>
      </c>
      <c r="T4" s="3">
        <v>2004</v>
      </c>
      <c r="U4" s="3">
        <v>2005</v>
      </c>
      <c r="V4" s="3">
        <v>2006</v>
      </c>
      <c r="W4" s="3">
        <v>2007</v>
      </c>
      <c r="X4" s="3">
        <v>2008</v>
      </c>
      <c r="Y4" s="3">
        <v>2009</v>
      </c>
      <c r="Z4" s="87" t="s">
        <v>90</v>
      </c>
      <c r="AA4" s="87" t="s">
        <v>91</v>
      </c>
      <c r="AB4" s="87" t="s">
        <v>40</v>
      </c>
      <c r="AC4" s="87" t="s">
        <v>58</v>
      </c>
      <c r="AE4" s="93" t="s">
        <v>94</v>
      </c>
      <c r="AF4" s="89" t="s">
        <v>93</v>
      </c>
    </row>
    <row r="5" spans="2:32" ht="12.75">
      <c r="B5" s="72" t="s">
        <v>70</v>
      </c>
      <c r="C5" s="26" t="s">
        <v>27</v>
      </c>
      <c r="D5" s="4">
        <f>F5</f>
        <v>418310.17204102565</v>
      </c>
      <c r="E5" s="42">
        <v>547699.841</v>
      </c>
      <c r="F5" s="68">
        <v>418310.17204102565</v>
      </c>
      <c r="G5" s="69">
        <v>419472.64543388144</v>
      </c>
      <c r="H5" s="69">
        <v>424186.2126833324</v>
      </c>
      <c r="I5" s="69">
        <v>426622.0914580083</v>
      </c>
      <c r="J5" s="69">
        <v>428296.20306790347</v>
      </c>
      <c r="K5" s="69">
        <v>440708.7853630035</v>
      </c>
      <c r="L5" s="69">
        <v>446865.281908779</v>
      </c>
      <c r="M5" s="69">
        <v>458303.3834328934</v>
      </c>
      <c r="N5" s="69">
        <v>472685.0942437856</v>
      </c>
      <c r="O5" s="69">
        <v>483198.7107144625</v>
      </c>
      <c r="P5" s="69">
        <v>496115.79764693294</v>
      </c>
      <c r="Q5" s="69">
        <v>507632.39320395887</v>
      </c>
      <c r="R5" s="69">
        <v>509170.9558341709</v>
      </c>
      <c r="S5" s="69">
        <v>517797.4358923895</v>
      </c>
      <c r="T5" s="69">
        <v>525760.7733080055</v>
      </c>
      <c r="U5" s="69">
        <v>527730.1578350363</v>
      </c>
      <c r="V5" s="69">
        <v>533053.6791670664</v>
      </c>
      <c r="W5" s="69">
        <v>542105.0278903169</v>
      </c>
      <c r="X5" s="69">
        <v>550838.7518424301</v>
      </c>
      <c r="Y5" s="70">
        <v>545793.0263371689</v>
      </c>
      <c r="Z5" s="49">
        <f>(Y5-D5)/D5*100</f>
        <v>30.47567638007148</v>
      </c>
      <c r="AA5" s="5">
        <f>(Y5/E5-1)*100</f>
        <v>-0.348149573925316</v>
      </c>
      <c r="AB5" s="10">
        <v>8</v>
      </c>
      <c r="AC5" s="65">
        <v>40648</v>
      </c>
      <c r="AE5" s="94">
        <f aca="true" t="shared" si="0" ref="AE5:AF20">AA5</f>
        <v>-0.348149573925316</v>
      </c>
      <c r="AF5" s="90">
        <f>AB5</f>
        <v>8</v>
      </c>
    </row>
    <row r="6" spans="2:32" ht="12.75">
      <c r="B6" s="73"/>
      <c r="C6" s="27" t="s">
        <v>28</v>
      </c>
      <c r="D6" s="4">
        <f>F6</f>
        <v>78170.69234067663</v>
      </c>
      <c r="E6" s="42">
        <v>79049.657</v>
      </c>
      <c r="F6" s="53">
        <v>78170.69234067663</v>
      </c>
      <c r="G6" s="52">
        <v>82213.9322939793</v>
      </c>
      <c r="H6" s="52">
        <v>75513.79167323075</v>
      </c>
      <c r="I6" s="52">
        <v>75497.85686258135</v>
      </c>
      <c r="J6" s="52">
        <v>76385.71815547333</v>
      </c>
      <c r="K6" s="52">
        <v>79811.08101684603</v>
      </c>
      <c r="L6" s="52">
        <v>82894.86038440796</v>
      </c>
      <c r="M6" s="52">
        <v>82475.87865894534</v>
      </c>
      <c r="N6" s="52">
        <v>81869.39771134843</v>
      </c>
      <c r="O6" s="52">
        <v>80253.7505464452</v>
      </c>
      <c r="P6" s="52">
        <v>80476.15989350455</v>
      </c>
      <c r="Q6" s="52">
        <v>84343.4438325297</v>
      </c>
      <c r="R6" s="52">
        <v>86158.61393778276</v>
      </c>
      <c r="S6" s="52">
        <v>91893.78156289113</v>
      </c>
      <c r="T6" s="52">
        <v>90926.69427136399</v>
      </c>
      <c r="U6" s="52">
        <v>92883.84450493108</v>
      </c>
      <c r="V6" s="52">
        <v>90102.71232403825</v>
      </c>
      <c r="W6" s="52">
        <v>87373.40848767776</v>
      </c>
      <c r="X6" s="52">
        <v>86960.71133071033</v>
      </c>
      <c r="Y6" s="54">
        <v>80058.86459832867</v>
      </c>
      <c r="Z6" s="49">
        <f>(Y6-D6)/D6*100</f>
        <v>2.415447786266462</v>
      </c>
      <c r="AA6" s="5">
        <f aca="true" t="shared" si="1" ref="AA6:AA12">(Y6/E6-1)*100</f>
        <v>1.276675493138013</v>
      </c>
      <c r="AB6" s="18">
        <v>-13</v>
      </c>
      <c r="AC6" s="65">
        <v>40647</v>
      </c>
      <c r="AE6" s="94">
        <f t="shared" si="0"/>
        <v>1.276675493138013</v>
      </c>
      <c r="AF6" s="90">
        <f t="shared" si="0"/>
        <v>-13</v>
      </c>
    </row>
    <row r="7" spans="2:33" ht="12.75">
      <c r="B7" s="74"/>
      <c r="C7" s="28" t="s">
        <v>29</v>
      </c>
      <c r="D7" s="4">
        <f>F7</f>
        <v>139179.25819304126</v>
      </c>
      <c r="E7" s="43">
        <v>127363.85</v>
      </c>
      <c r="F7" s="53">
        <v>139179.25819304126</v>
      </c>
      <c r="G7" s="52">
        <v>131653.05750765218</v>
      </c>
      <c r="H7" s="52">
        <v>122009.04180489956</v>
      </c>
      <c r="I7" s="52">
        <v>107625.41190931556</v>
      </c>
      <c r="J7" s="52">
        <v>91739.76562732164</v>
      </c>
      <c r="K7" s="52">
        <v>82849.66272580836</v>
      </c>
      <c r="L7" s="52">
        <v>84917.58197768408</v>
      </c>
      <c r="M7" s="52">
        <v>86737.63604683567</v>
      </c>
      <c r="N7" s="52">
        <v>84958.76626108451</v>
      </c>
      <c r="O7" s="52">
        <v>81484.82621220245</v>
      </c>
      <c r="P7" s="52">
        <v>79173.71782793186</v>
      </c>
      <c r="Q7" s="52">
        <v>77225.0934628562</v>
      </c>
      <c r="R7" s="52">
        <v>76796.20023256225</v>
      </c>
      <c r="S7" s="52">
        <v>78569.74627330522</v>
      </c>
      <c r="T7" s="52">
        <v>82903.9794083889</v>
      </c>
      <c r="U7" s="52">
        <v>84181.77747469657</v>
      </c>
      <c r="V7" s="52">
        <v>88051.92240479206</v>
      </c>
      <c r="W7" s="52">
        <v>87319.42220929287</v>
      </c>
      <c r="X7" s="52">
        <v>90606.781672624</v>
      </c>
      <c r="Y7" s="54">
        <v>87886.51736951171</v>
      </c>
      <c r="Z7" s="49">
        <f>(Y7-D7)/D7*100</f>
        <v>-36.85372482183132</v>
      </c>
      <c r="AA7" s="8">
        <f>(Y7/E7-1)*100</f>
        <v>-30.995712386590302</v>
      </c>
      <c r="AB7" s="10">
        <v>-8</v>
      </c>
      <c r="AC7" s="65">
        <v>40680</v>
      </c>
      <c r="AD7" s="24"/>
      <c r="AE7" s="94">
        <f t="shared" si="0"/>
        <v>-30.995712386590302</v>
      </c>
      <c r="AF7" s="90">
        <f t="shared" si="0"/>
        <v>-8</v>
      </c>
      <c r="AG7" s="24"/>
    </row>
    <row r="8" spans="2:32" ht="12.75">
      <c r="B8" s="73"/>
      <c r="C8" s="27" t="s">
        <v>30</v>
      </c>
      <c r="D8" s="4">
        <f>F8</f>
        <v>143344.1954116501</v>
      </c>
      <c r="E8" s="42">
        <v>145728.763</v>
      </c>
      <c r="F8" s="53">
        <v>143344.1954116501</v>
      </c>
      <c r="G8" s="52">
        <v>145209.2117317227</v>
      </c>
      <c r="H8" s="52">
        <v>143441.88789066268</v>
      </c>
      <c r="I8" s="52">
        <v>142474.37701009942</v>
      </c>
      <c r="J8" s="52">
        <v>148241.7282041357</v>
      </c>
      <c r="K8" s="52">
        <v>150069.62351489614</v>
      </c>
      <c r="L8" s="52">
        <v>153953.60228809773</v>
      </c>
      <c r="M8" s="52">
        <v>145453.98736522498</v>
      </c>
      <c r="N8" s="52">
        <v>151018.87165423555</v>
      </c>
      <c r="O8" s="52">
        <v>144752.11040099143</v>
      </c>
      <c r="P8" s="52">
        <v>145415.09095964808</v>
      </c>
      <c r="Q8" s="52">
        <v>144862.73062896897</v>
      </c>
      <c r="R8" s="52">
        <v>143564.09078680654</v>
      </c>
      <c r="S8" s="52">
        <v>145899.1577956971</v>
      </c>
      <c r="T8" s="52">
        <v>146712.73839692457</v>
      </c>
      <c r="U8" s="52">
        <v>142729.46977217522</v>
      </c>
      <c r="V8" s="52">
        <v>137737.1949698263</v>
      </c>
      <c r="W8" s="52">
        <v>132908.34231661278</v>
      </c>
      <c r="X8" s="52">
        <v>135155.0874053852</v>
      </c>
      <c r="Y8" s="54">
        <v>124439.87985901031</v>
      </c>
      <c r="Z8" s="49">
        <f aca="true" t="shared" si="2" ref="Z8:Z13">(Y8-D8)/D8*100</f>
        <v>-13.188057945667856</v>
      </c>
      <c r="AA8" s="5">
        <f t="shared" si="1"/>
        <v>-14.608566423493007</v>
      </c>
      <c r="AB8" s="18">
        <v>-7.5</v>
      </c>
      <c r="AC8" s="65">
        <v>40648</v>
      </c>
      <c r="AE8" s="94">
        <f t="shared" si="0"/>
        <v>-14.608566423493007</v>
      </c>
      <c r="AF8" s="91">
        <f t="shared" si="0"/>
        <v>-7.5</v>
      </c>
    </row>
    <row r="9" spans="2:32" ht="12.75">
      <c r="B9" s="74"/>
      <c r="C9" s="28" t="s">
        <v>31</v>
      </c>
      <c r="D9" s="35">
        <v>124477.46992986093</v>
      </c>
      <c r="E9" s="44">
        <v>132618.658</v>
      </c>
      <c r="F9" s="53">
        <v>111401.25311448483</v>
      </c>
      <c r="G9" s="52">
        <v>89438.41150336972</v>
      </c>
      <c r="H9" s="52">
        <v>83329.70845839105</v>
      </c>
      <c r="I9" s="52">
        <v>81394.12039527064</v>
      </c>
      <c r="J9" s="52">
        <v>79154.98269830112</v>
      </c>
      <c r="K9" s="52">
        <v>80813.74836335405</v>
      </c>
      <c r="L9" s="52">
        <v>80350.14024686383</v>
      </c>
      <c r="M9" s="52">
        <v>77006.80161135532</v>
      </c>
      <c r="N9" s="52">
        <v>71381.10295650862</v>
      </c>
      <c r="O9" s="52">
        <v>64125.8447966139</v>
      </c>
      <c r="P9" s="52">
        <v>63344.24509222171</v>
      </c>
      <c r="Q9" s="52">
        <v>66359.4635524763</v>
      </c>
      <c r="R9" s="52">
        <v>63052.21931088241</v>
      </c>
      <c r="S9" s="52">
        <v>68299.82303661994</v>
      </c>
      <c r="T9" s="52">
        <v>67559.67742368056</v>
      </c>
      <c r="U9" s="52">
        <v>67109.92338352234</v>
      </c>
      <c r="V9" s="52">
        <v>68296.98456505981</v>
      </c>
      <c r="W9" s="52">
        <v>71763.2843370241</v>
      </c>
      <c r="X9" s="52">
        <v>69028.80966292399</v>
      </c>
      <c r="Y9" s="54">
        <v>59493.040111987204</v>
      </c>
      <c r="Z9" s="49">
        <f t="shared" si="2"/>
        <v>-52.205776558995275</v>
      </c>
      <c r="AA9" s="5">
        <f t="shared" si="1"/>
        <v>-55.13976614664039</v>
      </c>
      <c r="AB9" s="10">
        <v>-8</v>
      </c>
      <c r="AC9" s="65">
        <v>40647</v>
      </c>
      <c r="AE9" s="94">
        <f t="shared" si="0"/>
        <v>-55.13976614664039</v>
      </c>
      <c r="AF9" s="90">
        <f t="shared" si="0"/>
        <v>-8</v>
      </c>
    </row>
    <row r="10" spans="2:32" ht="12.75">
      <c r="B10" s="72"/>
      <c r="C10" s="26" t="s">
        <v>32</v>
      </c>
      <c r="D10" s="4">
        <f>F10</f>
        <v>590417.1127143537</v>
      </c>
      <c r="E10" s="42">
        <v>593998.462</v>
      </c>
      <c r="F10" s="53">
        <v>590417.1127143537</v>
      </c>
      <c r="G10" s="52">
        <v>582982.6918419168</v>
      </c>
      <c r="H10" s="52">
        <v>607943.3829959519</v>
      </c>
      <c r="I10" s="52">
        <v>601748.4289212158</v>
      </c>
      <c r="J10" s="52">
        <v>622402.5689343759</v>
      </c>
      <c r="K10" s="52">
        <v>639605.3464841015</v>
      </c>
      <c r="L10" s="52">
        <v>658423.0740729894</v>
      </c>
      <c r="M10" s="52">
        <v>671251.2857367881</v>
      </c>
      <c r="N10" s="52">
        <v>677240.9744013975</v>
      </c>
      <c r="O10" s="52">
        <v>690133.8172317166</v>
      </c>
      <c r="P10" s="52">
        <v>716085.7741613052</v>
      </c>
      <c r="Q10" s="52">
        <v>709068.5865484813</v>
      </c>
      <c r="R10" s="52">
        <v>715477.1025603804</v>
      </c>
      <c r="S10" s="52">
        <v>738138.324560424</v>
      </c>
      <c r="T10" s="52">
        <v>742476.2527593228</v>
      </c>
      <c r="U10" s="52">
        <v>731441.059590509</v>
      </c>
      <c r="V10" s="52">
        <v>719156.8691474755</v>
      </c>
      <c r="W10" s="52">
        <v>748262.4435093078</v>
      </c>
      <c r="X10" s="52">
        <v>731729.7813129297</v>
      </c>
      <c r="Y10" s="54">
        <v>690052.9458712516</v>
      </c>
      <c r="Z10" s="49">
        <f t="shared" si="2"/>
        <v>16.87549886534237</v>
      </c>
      <c r="AA10" s="5">
        <f t="shared" si="1"/>
        <v>16.170830400441606</v>
      </c>
      <c r="AB10" s="10">
        <v>-6</v>
      </c>
      <c r="AC10" s="65">
        <v>40679</v>
      </c>
      <c r="AE10" s="94">
        <f t="shared" si="0"/>
        <v>16.170830400441606</v>
      </c>
      <c r="AF10" s="90">
        <f t="shared" si="0"/>
        <v>-6</v>
      </c>
    </row>
    <row r="11" spans="2:32" ht="12.75">
      <c r="B11" s="74"/>
      <c r="C11" s="28" t="s">
        <v>33</v>
      </c>
      <c r="D11" s="4">
        <f>F11</f>
        <v>31439.934877824006</v>
      </c>
      <c r="E11" s="45">
        <v>36027.325</v>
      </c>
      <c r="F11" s="61">
        <v>31439.934877824006</v>
      </c>
      <c r="G11" s="59">
        <v>24768.929834107134</v>
      </c>
      <c r="H11" s="59">
        <v>23079.515290746764</v>
      </c>
      <c r="I11" s="59">
        <v>23109.111140342007</v>
      </c>
      <c r="J11" s="59">
        <v>22187.393229252673</v>
      </c>
      <c r="K11" s="59">
        <v>22975.72861273754</v>
      </c>
      <c r="L11" s="59">
        <v>23473.992535572186</v>
      </c>
      <c r="M11" s="59">
        <v>24852.779982056898</v>
      </c>
      <c r="N11" s="59">
        <v>25063.230324651893</v>
      </c>
      <c r="O11" s="59">
        <v>26236.947907379013</v>
      </c>
      <c r="P11" s="59">
        <v>26016.456366529525</v>
      </c>
      <c r="Q11" s="59">
        <v>27249.868944472368</v>
      </c>
      <c r="R11" s="59">
        <v>28254.770269471846</v>
      </c>
      <c r="S11" s="59">
        <v>29891.499867312017</v>
      </c>
      <c r="T11" s="59">
        <v>29910.14772632469</v>
      </c>
      <c r="U11" s="59">
        <v>30273.403517623956</v>
      </c>
      <c r="V11" s="59">
        <v>30662.467288015432</v>
      </c>
      <c r="W11" s="59">
        <v>32207.568384510756</v>
      </c>
      <c r="X11" s="59">
        <v>30960.99570547667</v>
      </c>
      <c r="Y11" s="60">
        <v>28865.485429920598</v>
      </c>
      <c r="Z11" s="49">
        <f t="shared" si="2"/>
        <v>-8.188469403348803</v>
      </c>
      <c r="AA11" s="8">
        <f t="shared" si="1"/>
        <v>-19.878910160772133</v>
      </c>
      <c r="AB11" s="10">
        <v>-5</v>
      </c>
      <c r="AC11" s="65">
        <v>40647</v>
      </c>
      <c r="AE11" s="94">
        <f t="shared" si="0"/>
        <v>-19.878910160772133</v>
      </c>
      <c r="AF11" s="90">
        <f t="shared" si="0"/>
        <v>-5</v>
      </c>
    </row>
    <row r="12" spans="2:32" ht="12.75">
      <c r="B12" s="74"/>
      <c r="C12" s="28" t="s">
        <v>34</v>
      </c>
      <c r="D12" s="4">
        <f>F12</f>
        <v>195523.20947572278</v>
      </c>
      <c r="E12" s="42">
        <v>194248.218</v>
      </c>
      <c r="F12" s="53">
        <v>195523.20947572278</v>
      </c>
      <c r="G12" s="52">
        <v>181650.1492306687</v>
      </c>
      <c r="H12" s="52">
        <v>165128.60873225407</v>
      </c>
      <c r="I12" s="52">
        <v>158985.86667516167</v>
      </c>
      <c r="J12" s="52">
        <v>148961.33601181887</v>
      </c>
      <c r="K12" s="52">
        <v>153631.80540261677</v>
      </c>
      <c r="L12" s="52">
        <v>160337.27842300676</v>
      </c>
      <c r="M12" s="52">
        <v>153322.49658245468</v>
      </c>
      <c r="N12" s="52">
        <v>145195.40138742552</v>
      </c>
      <c r="O12" s="52">
        <v>140866.9859081306</v>
      </c>
      <c r="P12" s="52">
        <v>147420.4216214132</v>
      </c>
      <c r="Q12" s="52">
        <v>149612.43295132293</v>
      </c>
      <c r="R12" s="52">
        <v>145342.53157732688</v>
      </c>
      <c r="S12" s="52">
        <v>144418.96845898096</v>
      </c>
      <c r="T12" s="52">
        <v>145330.9440465377</v>
      </c>
      <c r="U12" s="52">
        <v>144711.3607738285</v>
      </c>
      <c r="V12" s="52">
        <v>146036.1103614715</v>
      </c>
      <c r="W12" s="52">
        <v>147054.87423822092</v>
      </c>
      <c r="X12" s="52">
        <v>141130.8200106742</v>
      </c>
      <c r="Y12" s="54">
        <v>132925.3941748508</v>
      </c>
      <c r="Z12" s="49">
        <f t="shared" si="2"/>
        <v>-32.0155420263007</v>
      </c>
      <c r="AA12" s="5">
        <f t="shared" si="1"/>
        <v>-31.56931088302143</v>
      </c>
      <c r="AB12" s="10">
        <v>-8</v>
      </c>
      <c r="AC12" s="65">
        <v>40648</v>
      </c>
      <c r="AE12" s="94">
        <f t="shared" si="0"/>
        <v>-31.56931088302143</v>
      </c>
      <c r="AF12" s="90">
        <f t="shared" si="0"/>
        <v>-8</v>
      </c>
    </row>
    <row r="13" spans="2:32" ht="12.75">
      <c r="B13" s="72" t="s">
        <v>71</v>
      </c>
      <c r="C13" s="26" t="s">
        <v>62</v>
      </c>
      <c r="D13" s="4">
        <f>F13</f>
        <v>69371.89096958742</v>
      </c>
      <c r="E13" s="46" t="s">
        <v>41</v>
      </c>
      <c r="F13" s="53">
        <v>69371.89096958742</v>
      </c>
      <c r="G13" s="52">
        <v>79832.59107042981</v>
      </c>
      <c r="H13" s="52">
        <v>73795.63094934728</v>
      </c>
      <c r="I13" s="52">
        <v>76027.08528647781</v>
      </c>
      <c r="J13" s="52">
        <v>80006.59142157187</v>
      </c>
      <c r="K13" s="52">
        <v>76801.18345993338</v>
      </c>
      <c r="L13" s="52">
        <v>89816.63146962362</v>
      </c>
      <c r="M13" s="52">
        <v>80283.15465051755</v>
      </c>
      <c r="N13" s="52">
        <v>76479.21131268074</v>
      </c>
      <c r="O13" s="52">
        <v>73724.15677616814</v>
      </c>
      <c r="P13" s="52">
        <v>69259.49847882462</v>
      </c>
      <c r="Q13" s="52">
        <v>70941.79348269585</v>
      </c>
      <c r="R13" s="52">
        <v>70230.64020226373</v>
      </c>
      <c r="S13" s="52">
        <v>75054.50438844036</v>
      </c>
      <c r="T13" s="52">
        <v>69341.45617757368</v>
      </c>
      <c r="U13" s="52">
        <v>65070.289442102774</v>
      </c>
      <c r="V13" s="52">
        <v>73022.65405460601</v>
      </c>
      <c r="W13" s="52">
        <v>68408.87756324378</v>
      </c>
      <c r="X13" s="52">
        <v>65124.77929227037</v>
      </c>
      <c r="Y13" s="54">
        <v>62295.437600982135</v>
      </c>
      <c r="Z13" s="49">
        <f t="shared" si="2"/>
        <v>-10.200750289058135</v>
      </c>
      <c r="AA13" s="13" t="s">
        <v>44</v>
      </c>
      <c r="AB13" s="13" t="s">
        <v>44</v>
      </c>
      <c r="AC13" s="65">
        <v>40648</v>
      </c>
      <c r="AE13" s="94">
        <f>Z13</f>
        <v>-10.200750289058135</v>
      </c>
      <c r="AF13" s="90" t="str">
        <f t="shared" si="0"/>
        <v>―</v>
      </c>
    </row>
    <row r="14" spans="2:32" ht="12.75">
      <c r="B14" s="73" t="s">
        <v>71</v>
      </c>
      <c r="C14" s="27" t="s">
        <v>63</v>
      </c>
      <c r="D14" s="7" t="s">
        <v>41</v>
      </c>
      <c r="E14" s="42">
        <v>69978.07</v>
      </c>
      <c r="F14" s="53">
        <v>68665.91709340845</v>
      </c>
      <c r="G14" s="52">
        <v>79147.1075765618</v>
      </c>
      <c r="H14" s="52">
        <v>73119.4471527952</v>
      </c>
      <c r="I14" s="52">
        <v>75461.95758264081</v>
      </c>
      <c r="J14" s="52">
        <v>79435.2678747262</v>
      </c>
      <c r="K14" s="52">
        <v>76223.20905634135</v>
      </c>
      <c r="L14" s="52">
        <v>89218.32649243413</v>
      </c>
      <c r="M14" s="52">
        <v>79688.62428852507</v>
      </c>
      <c r="N14" s="52">
        <v>75840.56356743623</v>
      </c>
      <c r="O14" s="52">
        <v>73039.75923592347</v>
      </c>
      <c r="P14" s="52">
        <v>68551.52466998584</v>
      </c>
      <c r="Q14" s="52">
        <v>70179.73011356202</v>
      </c>
      <c r="R14" s="52">
        <v>69477.24976361079</v>
      </c>
      <c r="S14" s="52">
        <v>74288.4660595085</v>
      </c>
      <c r="T14" s="52">
        <v>68568.18255785653</v>
      </c>
      <c r="U14" s="52">
        <v>64310.835210164674</v>
      </c>
      <c r="V14" s="52">
        <v>72254.28316785367</v>
      </c>
      <c r="W14" s="52">
        <v>67620.62776586255</v>
      </c>
      <c r="X14" s="52">
        <v>64383.978027302655</v>
      </c>
      <c r="Y14" s="54">
        <v>61618.541434863</v>
      </c>
      <c r="Z14" s="50" t="s">
        <v>44</v>
      </c>
      <c r="AA14" s="5">
        <f>(Y14/E14-1)*100</f>
        <v>-11.945926152488928</v>
      </c>
      <c r="AB14" s="71">
        <f>(276838.955/(E14*5)-1)*100</f>
        <v>-20.87836803730083</v>
      </c>
      <c r="AC14" s="65">
        <v>40679</v>
      </c>
      <c r="AE14" s="94">
        <f t="shared" si="0"/>
        <v>-11.945926152488928</v>
      </c>
      <c r="AF14" s="91">
        <f t="shared" si="0"/>
        <v>-20.87836803730083</v>
      </c>
    </row>
    <row r="15" spans="2:32" ht="12.75" hidden="1">
      <c r="B15" s="73" t="s">
        <v>71</v>
      </c>
      <c r="C15" s="27" t="s">
        <v>45</v>
      </c>
      <c r="D15" s="7" t="s">
        <v>41</v>
      </c>
      <c r="E15" s="42">
        <v>69323.34</v>
      </c>
      <c r="F15" s="53"/>
      <c r="G15" s="52"/>
      <c r="H15" s="52"/>
      <c r="I15" s="52"/>
      <c r="J15" s="52"/>
      <c r="K15" s="52"/>
      <c r="L15" s="52"/>
      <c r="M15" s="52"/>
      <c r="N15" s="52"/>
      <c r="O15" s="52"/>
      <c r="P15" s="52"/>
      <c r="Q15" s="52"/>
      <c r="R15" s="52"/>
      <c r="S15" s="52"/>
      <c r="T15" s="52"/>
      <c r="U15" s="52"/>
      <c r="V15" s="52"/>
      <c r="W15" s="52"/>
      <c r="X15" s="52"/>
      <c r="Y15" s="54"/>
      <c r="Z15" s="50" t="s">
        <v>44</v>
      </c>
      <c r="AA15" s="5">
        <f>(Y15/E15-1)*100</f>
        <v>-100</v>
      </c>
      <c r="AB15" s="18">
        <v>-21</v>
      </c>
      <c r="AC15" s="65"/>
      <c r="AE15" s="94">
        <f t="shared" si="0"/>
        <v>-100</v>
      </c>
      <c r="AF15" s="90">
        <f t="shared" si="0"/>
        <v>-21</v>
      </c>
    </row>
    <row r="16" spans="2:32" ht="12.75">
      <c r="B16" s="74"/>
      <c r="C16" s="28" t="s">
        <v>35</v>
      </c>
      <c r="D16" s="4">
        <f>F16</f>
        <v>41053.28773966206</v>
      </c>
      <c r="E16" s="42">
        <v>42622.312</v>
      </c>
      <c r="F16" s="53">
        <v>41053.28773966206</v>
      </c>
      <c r="G16" s="52">
        <v>37892.159070255366</v>
      </c>
      <c r="H16" s="52">
        <v>27537.166102607633</v>
      </c>
      <c r="I16" s="52">
        <v>21243.12801584237</v>
      </c>
      <c r="J16" s="52">
        <v>22076.00969115441</v>
      </c>
      <c r="K16" s="52">
        <v>20248.739092942225</v>
      </c>
      <c r="L16" s="52">
        <v>21032.048213511953</v>
      </c>
      <c r="M16" s="52">
        <v>20647.987636103455</v>
      </c>
      <c r="N16" s="52">
        <v>19289.06419198517</v>
      </c>
      <c r="O16" s="52">
        <v>18040.583623267667</v>
      </c>
      <c r="P16" s="52">
        <v>17811.411144519123</v>
      </c>
      <c r="Q16" s="52">
        <v>18199.87028667375</v>
      </c>
      <c r="R16" s="52">
        <v>17530.58151155368</v>
      </c>
      <c r="S16" s="52">
        <v>19479.097714439267</v>
      </c>
      <c r="T16" s="52">
        <v>19835.428550994722</v>
      </c>
      <c r="U16" s="52">
        <v>19164.368202545735</v>
      </c>
      <c r="V16" s="52">
        <v>18710.256337466693</v>
      </c>
      <c r="W16" s="52">
        <v>21603.389647784323</v>
      </c>
      <c r="X16" s="52">
        <v>20071.409878882747</v>
      </c>
      <c r="Y16" s="54">
        <v>16836.86097536626</v>
      </c>
      <c r="Z16" s="49">
        <f>(Y16-D16)/D16*100</f>
        <v>-58.98778903619948</v>
      </c>
      <c r="AA16" s="5">
        <f>(Y16/E16-1)*100</f>
        <v>-60.497541814798176</v>
      </c>
      <c r="AB16" s="10">
        <v>-8</v>
      </c>
      <c r="AC16" s="65">
        <v>40648</v>
      </c>
      <c r="AE16" s="94">
        <f t="shared" si="0"/>
        <v>-60.497541814798176</v>
      </c>
      <c r="AF16" s="90">
        <f t="shared" si="0"/>
        <v>-8</v>
      </c>
    </row>
    <row r="17" spans="2:32" ht="12.75">
      <c r="B17" s="72"/>
      <c r="C17" s="26" t="s">
        <v>61</v>
      </c>
      <c r="D17" s="4">
        <f>F17</f>
        <v>5588797.5849958975</v>
      </c>
      <c r="E17" s="46" t="s">
        <v>44</v>
      </c>
      <c r="F17" s="53">
        <v>5588797.5849958975</v>
      </c>
      <c r="G17" s="52">
        <v>5487286.393404674</v>
      </c>
      <c r="H17" s="52">
        <v>5297950.214528238</v>
      </c>
      <c r="I17" s="52">
        <v>5207079.799369825</v>
      </c>
      <c r="J17" s="52">
        <v>5176709.96361194</v>
      </c>
      <c r="K17" s="52">
        <v>5231961.587046361</v>
      </c>
      <c r="L17" s="52">
        <v>5338900.50800603</v>
      </c>
      <c r="M17" s="52">
        <v>5238342.750874944</v>
      </c>
      <c r="N17" s="52">
        <v>5192456.433639915</v>
      </c>
      <c r="O17" s="52">
        <v>5086171.406685593</v>
      </c>
      <c r="P17" s="52">
        <v>5085820.365093077</v>
      </c>
      <c r="Q17" s="52">
        <v>5145129.30109494</v>
      </c>
      <c r="R17" s="52">
        <v>5104918.123289903</v>
      </c>
      <c r="S17" s="52">
        <v>5177395.850087963</v>
      </c>
      <c r="T17" s="52">
        <v>5181206.462617728</v>
      </c>
      <c r="U17" s="52">
        <v>5148752.612677976</v>
      </c>
      <c r="V17" s="2">
        <v>5128891.830114586</v>
      </c>
      <c r="W17" s="52">
        <v>5071328.013314166</v>
      </c>
      <c r="X17" s="52">
        <v>4969052.442259371</v>
      </c>
      <c r="Y17" s="54">
        <v>4614525.7616264485</v>
      </c>
      <c r="Z17" s="49">
        <f>(Y17-D17)/D17*100</f>
        <v>-17.432583817045938</v>
      </c>
      <c r="AA17" s="37" t="s">
        <v>44</v>
      </c>
      <c r="AB17" s="38" t="s">
        <v>44</v>
      </c>
      <c r="AC17" s="65">
        <v>40690</v>
      </c>
      <c r="AE17" s="94">
        <f>Z17</f>
        <v>-17.432583817045938</v>
      </c>
      <c r="AF17" s="90" t="str">
        <f t="shared" si="0"/>
        <v>―</v>
      </c>
    </row>
    <row r="18" spans="2:36" ht="12.75">
      <c r="B18" s="75" t="s">
        <v>72</v>
      </c>
      <c r="C18" s="29" t="s">
        <v>60</v>
      </c>
      <c r="D18" s="4">
        <f>F18</f>
        <v>4264911.110394352</v>
      </c>
      <c r="E18" s="42">
        <v>4265517.719</v>
      </c>
      <c r="F18" s="53">
        <v>4264911.110394352</v>
      </c>
      <c r="G18" s="52">
        <v>4277861.78210589</v>
      </c>
      <c r="H18" s="52">
        <v>4185014.387332762</v>
      </c>
      <c r="I18" s="52">
        <v>4117851.6481335303</v>
      </c>
      <c r="J18" s="52">
        <v>4113423.9145120224</v>
      </c>
      <c r="K18" s="52">
        <v>4155492.21375563</v>
      </c>
      <c r="L18" s="52">
        <v>4237905.557612585</v>
      </c>
      <c r="M18" s="52">
        <v>4174892.6015734756</v>
      </c>
      <c r="N18" s="52">
        <v>4191921.6763549806</v>
      </c>
      <c r="O18" s="52">
        <v>4130900.455742333</v>
      </c>
      <c r="P18" s="52">
        <v>4139764.8320310703</v>
      </c>
      <c r="Q18" s="52">
        <v>4185100.3478002613</v>
      </c>
      <c r="R18" s="52">
        <v>4161826.5458472343</v>
      </c>
      <c r="S18" s="52">
        <v>4205016.049130754</v>
      </c>
      <c r="T18" s="52">
        <v>4208328.507660545</v>
      </c>
      <c r="U18" s="52">
        <v>4177649.255686897</v>
      </c>
      <c r="V18" s="52">
        <v>4137035.4317223923</v>
      </c>
      <c r="W18" s="52">
        <v>4079718.031231761</v>
      </c>
      <c r="X18" s="52">
        <v>3997989.5983018097</v>
      </c>
      <c r="Y18" s="54">
        <v>3723714.4170467984</v>
      </c>
      <c r="Z18" s="49">
        <f>(Y18-D18)/D18*100</f>
        <v>-12.689518710684508</v>
      </c>
      <c r="AA18" s="5">
        <f>(Y18/E18-1)*100</f>
        <v>-12.701935325220514</v>
      </c>
      <c r="AB18" s="10">
        <v>-8</v>
      </c>
      <c r="AC18" s="65">
        <v>40690</v>
      </c>
      <c r="AE18" s="94">
        <f t="shared" si="0"/>
        <v>-12.701935325220514</v>
      </c>
      <c r="AF18" s="90">
        <f t="shared" si="0"/>
        <v>-8</v>
      </c>
      <c r="AJ18" s="52"/>
    </row>
    <row r="19" spans="2:32" ht="12.75">
      <c r="B19" s="73"/>
      <c r="C19" s="27" t="s">
        <v>0</v>
      </c>
      <c r="D19" s="4">
        <f>F19</f>
        <v>70363.93335318056</v>
      </c>
      <c r="E19" s="42">
        <v>71003.509</v>
      </c>
      <c r="F19" s="53">
        <v>70363.93335318056</v>
      </c>
      <c r="G19" s="52">
        <v>68171.02997821246</v>
      </c>
      <c r="H19" s="52">
        <v>66748.60386144945</v>
      </c>
      <c r="I19" s="52">
        <v>68857.12461947097</v>
      </c>
      <c r="J19" s="52">
        <v>74239.91578858756</v>
      </c>
      <c r="K19" s="52">
        <v>70782.58149136456</v>
      </c>
      <c r="L19" s="52">
        <v>76514.24148518509</v>
      </c>
      <c r="M19" s="52">
        <v>75132.34348916162</v>
      </c>
      <c r="N19" s="52">
        <v>71667.18405706917</v>
      </c>
      <c r="O19" s="52">
        <v>71080.39849027692</v>
      </c>
      <c r="P19" s="52">
        <v>69162.02744088056</v>
      </c>
      <c r="Q19" s="52">
        <v>74382.5136688221</v>
      </c>
      <c r="R19" s="52">
        <v>76523.73602273647</v>
      </c>
      <c r="S19" s="52">
        <v>84277.5999317352</v>
      </c>
      <c r="T19" s="52">
        <v>80268.55726826425</v>
      </c>
      <c r="U19" s="52">
        <v>68476.83977703491</v>
      </c>
      <c r="V19" s="52">
        <v>79710.59761481555</v>
      </c>
      <c r="W19" s="52">
        <v>78143.89967619727</v>
      </c>
      <c r="X19" s="52">
        <v>70420.29437217026</v>
      </c>
      <c r="Y19" s="54">
        <v>66336.304139412</v>
      </c>
      <c r="Z19" s="49">
        <f>(Y19-D19)/D19*100</f>
        <v>-5.723996686701017</v>
      </c>
      <c r="AA19" s="5">
        <f>(Y19/E19-1)*100</f>
        <v>-6.573203108297099</v>
      </c>
      <c r="AB19" s="19" t="s">
        <v>26</v>
      </c>
      <c r="AC19" s="65">
        <v>40648</v>
      </c>
      <c r="AE19" s="94">
        <f t="shared" si="0"/>
        <v>-6.573203108297099</v>
      </c>
      <c r="AF19" s="92">
        <v>0</v>
      </c>
    </row>
    <row r="20" spans="2:32" ht="12.75">
      <c r="B20" s="72" t="s">
        <v>73</v>
      </c>
      <c r="C20" s="26" t="s">
        <v>43</v>
      </c>
      <c r="D20" s="4">
        <f>F20</f>
        <v>565986.7709196832</v>
      </c>
      <c r="E20" s="46" t="s">
        <v>44</v>
      </c>
      <c r="F20" s="53">
        <v>565986.7709196832</v>
      </c>
      <c r="G20" s="52">
        <v>589342.9958593933</v>
      </c>
      <c r="H20" s="52">
        <v>580852.7505584147</v>
      </c>
      <c r="I20" s="52">
        <v>556141.4195073957</v>
      </c>
      <c r="J20" s="52">
        <v>551743.0476958954</v>
      </c>
      <c r="K20" s="52">
        <v>563388.0643854281</v>
      </c>
      <c r="L20" s="52">
        <v>579651.9966541815</v>
      </c>
      <c r="M20" s="52">
        <v>574506.0218297361</v>
      </c>
      <c r="N20" s="52">
        <v>589460.4967206761</v>
      </c>
      <c r="O20" s="52">
        <v>576113.0043650751</v>
      </c>
      <c r="P20" s="52">
        <v>570946.0274669115</v>
      </c>
      <c r="Q20" s="52">
        <v>573390.9601019631</v>
      </c>
      <c r="R20" s="52">
        <v>568215.606948985</v>
      </c>
      <c r="S20" s="52">
        <v>570326.8250973541</v>
      </c>
      <c r="T20" s="52">
        <v>571103.3828995164</v>
      </c>
      <c r="U20" s="52">
        <v>573820.6282148727</v>
      </c>
      <c r="V20" s="52">
        <v>557960.7845234458</v>
      </c>
      <c r="W20" s="52">
        <v>549635.0013188297</v>
      </c>
      <c r="X20" s="52">
        <v>544299.9416990068</v>
      </c>
      <c r="Y20" s="54">
        <v>522403.24217843055</v>
      </c>
      <c r="Z20" s="49">
        <f>(Y20-D20)/D20*100</f>
        <v>-7.700450077734655</v>
      </c>
      <c r="AA20" s="37" t="s">
        <v>44</v>
      </c>
      <c r="AB20" s="38" t="s">
        <v>44</v>
      </c>
      <c r="AC20" s="65">
        <v>40675</v>
      </c>
      <c r="AE20" s="94">
        <f>Z20</f>
        <v>-7.700450077734655</v>
      </c>
      <c r="AF20" s="92" t="str">
        <f t="shared" si="0"/>
        <v>―</v>
      </c>
    </row>
    <row r="21" spans="2:32" ht="12.75">
      <c r="B21" s="73" t="s">
        <v>73</v>
      </c>
      <c r="C21" s="27" t="s">
        <v>42</v>
      </c>
      <c r="D21" s="7" t="s">
        <v>44</v>
      </c>
      <c r="E21" s="42">
        <v>563925.328</v>
      </c>
      <c r="F21" s="53">
        <v>562885.9169378383</v>
      </c>
      <c r="G21" s="52">
        <v>586090.4860668653</v>
      </c>
      <c r="H21" s="52">
        <v>577525.7934113505</v>
      </c>
      <c r="I21" s="52">
        <v>552687.736444111</v>
      </c>
      <c r="J21" s="52">
        <v>548253.1278526735</v>
      </c>
      <c r="K21" s="52">
        <v>559672.2456155708</v>
      </c>
      <c r="L21" s="52">
        <v>575934.9191637951</v>
      </c>
      <c r="M21" s="52">
        <v>570734.916484143</v>
      </c>
      <c r="N21" s="52">
        <v>585554.4066576782</v>
      </c>
      <c r="O21" s="52">
        <v>572108.1785494103</v>
      </c>
      <c r="P21" s="52">
        <v>566837.6327742598</v>
      </c>
      <c r="Q21" s="52">
        <v>569147.086906176</v>
      </c>
      <c r="R21" s="52">
        <v>563708.1751001393</v>
      </c>
      <c r="S21" s="52">
        <v>565718.9789947139</v>
      </c>
      <c r="T21" s="52">
        <v>566462.1844790694</v>
      </c>
      <c r="U21" s="52">
        <v>568972.0142501335</v>
      </c>
      <c r="V21" s="52">
        <v>552968.7607020333</v>
      </c>
      <c r="W21" s="52">
        <v>544500.6462979754</v>
      </c>
      <c r="X21" s="52">
        <v>539177.9325171438</v>
      </c>
      <c r="Y21" s="54">
        <v>517247.887844778</v>
      </c>
      <c r="Z21" s="50" t="s">
        <v>44</v>
      </c>
      <c r="AA21" s="5">
        <f aca="true" t="shared" si="3" ref="AA21:AA30">(Y21/E21-1)*100</f>
        <v>-8.2772377542904</v>
      </c>
      <c r="AB21" s="19" t="s">
        <v>26</v>
      </c>
      <c r="AC21" s="65">
        <v>40675</v>
      </c>
      <c r="AE21" s="94">
        <f>AA21</f>
        <v>-8.2772377542904</v>
      </c>
      <c r="AF21" s="92">
        <v>0</v>
      </c>
    </row>
    <row r="22" spans="2:32" ht="12.75">
      <c r="B22" s="73"/>
      <c r="C22" s="27" t="s">
        <v>1</v>
      </c>
      <c r="D22" s="4">
        <f>F22</f>
        <v>1247901.3696910082</v>
      </c>
      <c r="E22" s="42">
        <v>1232429.543</v>
      </c>
      <c r="F22" s="53">
        <v>1247901.3696910082</v>
      </c>
      <c r="G22" s="52">
        <v>1202093.9105111968</v>
      </c>
      <c r="H22" s="52">
        <v>1151934.4827918648</v>
      </c>
      <c r="I22" s="52">
        <v>1143334.4875558007</v>
      </c>
      <c r="J22" s="52">
        <v>1123282.3899108795</v>
      </c>
      <c r="K22" s="52">
        <v>1119905.6483762427</v>
      </c>
      <c r="L22" s="52">
        <v>1139506.4100614975</v>
      </c>
      <c r="M22" s="52">
        <v>1103395.1697506052</v>
      </c>
      <c r="N22" s="52">
        <v>1077646.0046594006</v>
      </c>
      <c r="O22" s="52">
        <v>1043510.3403833826</v>
      </c>
      <c r="P22" s="52">
        <v>1042070.8626706715</v>
      </c>
      <c r="Q22" s="52">
        <v>1056940.9818766366</v>
      </c>
      <c r="R22" s="52">
        <v>1036679.9296785486</v>
      </c>
      <c r="S22" s="52">
        <v>1030602.9859307316</v>
      </c>
      <c r="T22" s="52">
        <v>1021218.4383326932</v>
      </c>
      <c r="U22" s="52">
        <v>999775.8450647797</v>
      </c>
      <c r="V22" s="52">
        <v>1002257.3993357436</v>
      </c>
      <c r="W22" s="52">
        <v>979872.7041630606</v>
      </c>
      <c r="X22" s="52">
        <v>981111.6206888226</v>
      </c>
      <c r="Y22" s="54">
        <v>919698.1625966574</v>
      </c>
      <c r="Z22" s="49">
        <f aca="true" t="shared" si="4" ref="Z22:Z30">(Y22-D22)/D22*100</f>
        <v>-26.300412441699372</v>
      </c>
      <c r="AA22" s="5">
        <f t="shared" si="3"/>
        <v>-25.37519342826583</v>
      </c>
      <c r="AB22" s="18">
        <v>-21</v>
      </c>
      <c r="AC22" s="65">
        <v>40648</v>
      </c>
      <c r="AE22" s="94">
        <f aca="true" t="shared" si="5" ref="AE22:AF48">AA22</f>
        <v>-25.37519342826583</v>
      </c>
      <c r="AF22" s="90">
        <f t="shared" si="5"/>
        <v>-21</v>
      </c>
    </row>
    <row r="23" spans="2:32" ht="12.75">
      <c r="B23" s="73"/>
      <c r="C23" s="27" t="s">
        <v>2</v>
      </c>
      <c r="D23" s="4">
        <f>F23</f>
        <v>104365.20568060203</v>
      </c>
      <c r="E23" s="42">
        <v>106987.169</v>
      </c>
      <c r="F23" s="53">
        <v>104365.20568060203</v>
      </c>
      <c r="G23" s="52">
        <v>103914.18841965005</v>
      </c>
      <c r="H23" s="52">
        <v>105327.80171779591</v>
      </c>
      <c r="I23" s="52">
        <v>104373.20685354384</v>
      </c>
      <c r="J23" s="52">
        <v>107105.56572302434</v>
      </c>
      <c r="K23" s="52">
        <v>108982.85487809753</v>
      </c>
      <c r="L23" s="52">
        <v>112046.13794728254</v>
      </c>
      <c r="M23" s="52">
        <v>116886.50748789006</v>
      </c>
      <c r="N23" s="52">
        <v>122428.37272577458</v>
      </c>
      <c r="O23" s="52">
        <v>122311.9219288677</v>
      </c>
      <c r="P23" s="52">
        <v>126003.49911736176</v>
      </c>
      <c r="Q23" s="52">
        <v>127443.70492851865</v>
      </c>
      <c r="R23" s="52">
        <v>127160.68842008828</v>
      </c>
      <c r="S23" s="52">
        <v>130876.3187505784</v>
      </c>
      <c r="T23" s="52">
        <v>131383.21060757918</v>
      </c>
      <c r="U23" s="52">
        <v>134356.06671737813</v>
      </c>
      <c r="V23" s="52">
        <v>130746.05698580969</v>
      </c>
      <c r="W23" s="52">
        <v>133394.75720458775</v>
      </c>
      <c r="X23" s="52">
        <v>128550.03001075874</v>
      </c>
      <c r="Y23" s="54">
        <v>122543.32178324308</v>
      </c>
      <c r="Z23" s="49">
        <f t="shared" si="4"/>
        <v>17.41779358752297</v>
      </c>
      <c r="AA23" s="5">
        <f t="shared" si="3"/>
        <v>14.540204146576752</v>
      </c>
      <c r="AB23" s="18">
        <v>25</v>
      </c>
      <c r="AC23" s="65">
        <v>40689</v>
      </c>
      <c r="AE23" s="94">
        <f t="shared" si="5"/>
        <v>14.540204146576752</v>
      </c>
      <c r="AF23" s="90">
        <f t="shared" si="5"/>
        <v>25</v>
      </c>
    </row>
    <row r="24" spans="2:32" ht="12.75">
      <c r="B24" s="74"/>
      <c r="C24" s="28" t="s">
        <v>3</v>
      </c>
      <c r="D24" s="35">
        <v>113949.82143043425</v>
      </c>
      <c r="E24" s="44">
        <v>115397.149</v>
      </c>
      <c r="F24" s="53">
        <v>96830.48511522109</v>
      </c>
      <c r="G24" s="52">
        <v>89095.42536738614</v>
      </c>
      <c r="H24" s="52">
        <v>79929.96285731882</v>
      </c>
      <c r="I24" s="52">
        <v>80219.92915417656</v>
      </c>
      <c r="J24" s="52">
        <v>79752.8568725211</v>
      </c>
      <c r="K24" s="52">
        <v>78185.56714956122</v>
      </c>
      <c r="L24" s="52">
        <v>80312.83282869929</v>
      </c>
      <c r="M24" s="52">
        <v>78452.90859721153</v>
      </c>
      <c r="N24" s="52">
        <v>78113.60535724231</v>
      </c>
      <c r="O24" s="52">
        <v>78426.42481234249</v>
      </c>
      <c r="P24" s="52">
        <v>76706.20737955313</v>
      </c>
      <c r="Q24" s="52">
        <v>78717.0052635747</v>
      </c>
      <c r="R24" s="52">
        <v>76670.3586950286</v>
      </c>
      <c r="S24" s="52">
        <v>79667.87707355557</v>
      </c>
      <c r="T24" s="52">
        <v>78711.2577911459</v>
      </c>
      <c r="U24" s="52">
        <v>79488.86523256225</v>
      </c>
      <c r="V24" s="52">
        <v>77727.26910628258</v>
      </c>
      <c r="W24" s="52">
        <v>75385.40687280428</v>
      </c>
      <c r="X24" s="52">
        <v>73028.14502930385</v>
      </c>
      <c r="Y24" s="54">
        <v>66659.83152357752</v>
      </c>
      <c r="Z24" s="49">
        <f t="shared" si="4"/>
        <v>-41.50071436112518</v>
      </c>
      <c r="AA24" s="5">
        <f t="shared" si="3"/>
        <v>-42.2344207796871</v>
      </c>
      <c r="AB24" s="10">
        <v>-6</v>
      </c>
      <c r="AC24" s="65">
        <v>40654</v>
      </c>
      <c r="AE24" s="94">
        <f t="shared" si="5"/>
        <v>-42.2344207796871</v>
      </c>
      <c r="AF24" s="90">
        <f t="shared" si="5"/>
        <v>-6</v>
      </c>
    </row>
    <row r="25" spans="2:32" ht="12.75">
      <c r="B25" s="72"/>
      <c r="C25" s="26" t="s">
        <v>4</v>
      </c>
      <c r="D25" s="4">
        <f aca="true" t="shared" si="6" ref="D25:D32">F25</f>
        <v>3415.0230160340516</v>
      </c>
      <c r="E25" s="42">
        <v>3367.972</v>
      </c>
      <c r="F25" s="53">
        <v>3415.0230160340516</v>
      </c>
      <c r="G25" s="52">
        <v>3256.449280122066</v>
      </c>
      <c r="H25" s="52">
        <v>3169.8882913190546</v>
      </c>
      <c r="I25" s="52">
        <v>3210.9967449856076</v>
      </c>
      <c r="J25" s="52">
        <v>3156.3952736064775</v>
      </c>
      <c r="K25" s="52">
        <v>3203.555327508556</v>
      </c>
      <c r="L25" s="52">
        <v>3289.8831124805015</v>
      </c>
      <c r="M25" s="52">
        <v>3436.775247839758</v>
      </c>
      <c r="N25" s="52">
        <v>3555.915039748493</v>
      </c>
      <c r="O25" s="52">
        <v>3793.8356521506853</v>
      </c>
      <c r="P25" s="52">
        <v>3766.069159040364</v>
      </c>
      <c r="Q25" s="52">
        <v>3736.0164228053936</v>
      </c>
      <c r="R25" s="52">
        <v>3761.3029592221787</v>
      </c>
      <c r="S25" s="52">
        <v>3729.6801397841805</v>
      </c>
      <c r="T25" s="52">
        <v>3778.1917585541005</v>
      </c>
      <c r="U25" s="52">
        <v>3727.3986232817256</v>
      </c>
      <c r="V25" s="52">
        <v>4263.655155983995</v>
      </c>
      <c r="W25" s="52">
        <v>4508.680804084497</v>
      </c>
      <c r="X25" s="52">
        <v>4880.150770187146</v>
      </c>
      <c r="Y25" s="54">
        <v>4618.1632911551105</v>
      </c>
      <c r="Z25" s="49">
        <f>(Y25-D25)/D25*100</f>
        <v>35.23081014306881</v>
      </c>
      <c r="AA25" s="5">
        <f>(Y25/E25-1)*100</f>
        <v>37.12000251650282</v>
      </c>
      <c r="AB25" s="10">
        <v>10</v>
      </c>
      <c r="AC25" s="65">
        <v>40649</v>
      </c>
      <c r="AE25" s="94">
        <f t="shared" si="5"/>
        <v>37.12000251650282</v>
      </c>
      <c r="AF25" s="90">
        <f t="shared" si="5"/>
        <v>10</v>
      </c>
    </row>
    <row r="26" spans="2:32" ht="12.75">
      <c r="B26" s="73"/>
      <c r="C26" s="27" t="s">
        <v>5</v>
      </c>
      <c r="D26" s="4">
        <f t="shared" si="6"/>
        <v>54820.10416921534</v>
      </c>
      <c r="E26" s="42">
        <v>55607.836</v>
      </c>
      <c r="F26" s="53">
        <v>54820.10416921534</v>
      </c>
      <c r="G26" s="52">
        <v>55615.97471644857</v>
      </c>
      <c r="H26" s="52">
        <v>55623.4148622034</v>
      </c>
      <c r="I26" s="52">
        <v>56000.55024047177</v>
      </c>
      <c r="J26" s="52">
        <v>57439.03506335675</v>
      </c>
      <c r="K26" s="52">
        <v>58490.494013439034</v>
      </c>
      <c r="L26" s="52">
        <v>60497.88166549619</v>
      </c>
      <c r="M26" s="52">
        <v>61951.129162086014</v>
      </c>
      <c r="N26" s="52">
        <v>64817.56791106087</v>
      </c>
      <c r="O26" s="52">
        <v>66264.99178440312</v>
      </c>
      <c r="P26" s="52">
        <v>67865.13802281492</v>
      </c>
      <c r="Q26" s="52">
        <v>69700.85455177924</v>
      </c>
      <c r="R26" s="52">
        <v>67870.13011000838</v>
      </c>
      <c r="S26" s="52">
        <v>67842.41179123819</v>
      </c>
      <c r="T26" s="52">
        <v>67683.10587431639</v>
      </c>
      <c r="U26" s="52">
        <v>69221.44014214708</v>
      </c>
      <c r="V26" s="52">
        <v>68683.47159681565</v>
      </c>
      <c r="W26" s="52">
        <v>68034.80258588462</v>
      </c>
      <c r="X26" s="52">
        <v>67817.10036839014</v>
      </c>
      <c r="Y26" s="54">
        <v>62394.84653717616</v>
      </c>
      <c r="Z26" s="49">
        <f t="shared" si="4"/>
        <v>13.817453437482671</v>
      </c>
      <c r="AA26" s="5">
        <f t="shared" si="3"/>
        <v>12.205133350587793</v>
      </c>
      <c r="AB26" s="18">
        <v>13</v>
      </c>
      <c r="AC26" s="65">
        <v>40646</v>
      </c>
      <c r="AE26" s="94">
        <f t="shared" si="5"/>
        <v>12.205133350587793</v>
      </c>
      <c r="AF26" s="90">
        <f t="shared" si="5"/>
        <v>13</v>
      </c>
    </row>
    <row r="27" spans="2:32" ht="12.75">
      <c r="B27" s="73"/>
      <c r="C27" s="27" t="s">
        <v>6</v>
      </c>
      <c r="D27" s="4">
        <f t="shared" si="6"/>
        <v>519156.67283189256</v>
      </c>
      <c r="E27" s="42">
        <v>516850.887</v>
      </c>
      <c r="F27" s="53">
        <v>519156.67283189256</v>
      </c>
      <c r="G27" s="52">
        <v>520270.882528398</v>
      </c>
      <c r="H27" s="52">
        <v>517317.50513073936</v>
      </c>
      <c r="I27" s="52">
        <v>510818.06884307065</v>
      </c>
      <c r="J27" s="52">
        <v>503098.5718338268</v>
      </c>
      <c r="K27" s="52">
        <v>529950.649620506</v>
      </c>
      <c r="L27" s="52">
        <v>523314.93536712544</v>
      </c>
      <c r="M27" s="52">
        <v>529667.9873044721</v>
      </c>
      <c r="N27" s="52">
        <v>540839.967264817</v>
      </c>
      <c r="O27" s="52">
        <v>547098.115479926</v>
      </c>
      <c r="P27" s="52">
        <v>551640.3478421448</v>
      </c>
      <c r="Q27" s="52">
        <v>557476.3233915578</v>
      </c>
      <c r="R27" s="52">
        <v>558667.7984665043</v>
      </c>
      <c r="S27" s="52">
        <v>573477.4832701006</v>
      </c>
      <c r="T27" s="52">
        <v>576599.5919424314</v>
      </c>
      <c r="U27" s="52">
        <v>574893.0684094005</v>
      </c>
      <c r="V27" s="52">
        <v>563911.2135069214</v>
      </c>
      <c r="W27" s="52">
        <v>554568.9553627229</v>
      </c>
      <c r="X27" s="52">
        <v>541748.8989367465</v>
      </c>
      <c r="Y27" s="54">
        <v>491119.57917287713</v>
      </c>
      <c r="Z27" s="49">
        <f t="shared" si="4"/>
        <v>-5.4005072314834885</v>
      </c>
      <c r="AA27" s="5">
        <f t="shared" si="3"/>
        <v>-4.97847802418937</v>
      </c>
      <c r="AB27" s="18">
        <v>-6.5</v>
      </c>
      <c r="AC27" s="65">
        <v>40647</v>
      </c>
      <c r="AE27" s="94">
        <f t="shared" si="5"/>
        <v>-4.97847802418937</v>
      </c>
      <c r="AF27" s="91">
        <f t="shared" si="5"/>
        <v>-6.5</v>
      </c>
    </row>
    <row r="28" spans="2:32" ht="12.75">
      <c r="B28" s="72" t="s">
        <v>74</v>
      </c>
      <c r="C28" s="26" t="s">
        <v>36</v>
      </c>
      <c r="D28" s="4">
        <f t="shared" si="6"/>
        <v>1266552.568549864</v>
      </c>
      <c r="E28" s="42">
        <v>1261331.418</v>
      </c>
      <c r="F28" s="53">
        <v>1266552.568549864</v>
      </c>
      <c r="G28" s="52">
        <v>1280827.962353321</v>
      </c>
      <c r="H28" s="52">
        <v>1295166.6004980514</v>
      </c>
      <c r="I28" s="52">
        <v>1288630.4609772174</v>
      </c>
      <c r="J28" s="52">
        <v>1359840.6513047928</v>
      </c>
      <c r="K28" s="52">
        <v>1337417.054311675</v>
      </c>
      <c r="L28" s="52">
        <v>1351341.6986968927</v>
      </c>
      <c r="M28" s="52">
        <v>1344717.052237967</v>
      </c>
      <c r="N28" s="52">
        <v>1302180.72702275</v>
      </c>
      <c r="O28" s="52">
        <v>1323274.6510321964</v>
      </c>
      <c r="P28" s="52">
        <v>1341800.420183199</v>
      </c>
      <c r="Q28" s="52">
        <v>1316957.4228022818</v>
      </c>
      <c r="R28" s="52">
        <v>1348982.513291416</v>
      </c>
      <c r="S28" s="52">
        <v>1352791.7990549754</v>
      </c>
      <c r="T28" s="52">
        <v>1348700.295586411</v>
      </c>
      <c r="U28" s="52">
        <v>1351329.1173955332</v>
      </c>
      <c r="V28" s="52">
        <v>1333307.2633645907</v>
      </c>
      <c r="W28" s="52">
        <v>1364856.284872248</v>
      </c>
      <c r="X28" s="52">
        <v>1280619.850770643</v>
      </c>
      <c r="Y28" s="54">
        <v>1209213.1673955612</v>
      </c>
      <c r="Z28" s="49">
        <f t="shared" si="4"/>
        <v>-4.527202626887675</v>
      </c>
      <c r="AA28" s="5">
        <f t="shared" si="3"/>
        <v>-4.132002886844665</v>
      </c>
      <c r="AB28" s="10">
        <v>-6</v>
      </c>
      <c r="AC28" s="65">
        <v>40659</v>
      </c>
      <c r="AE28" s="94">
        <f t="shared" si="5"/>
        <v>-4.132002886844665</v>
      </c>
      <c r="AF28" s="90">
        <f t="shared" si="5"/>
        <v>-6</v>
      </c>
    </row>
    <row r="29" spans="2:32" ht="12.75">
      <c r="B29" s="74"/>
      <c r="C29" s="28" t="s">
        <v>7</v>
      </c>
      <c r="D29" s="4">
        <f t="shared" si="6"/>
        <v>26576.281206781176</v>
      </c>
      <c r="E29" s="42">
        <v>25909.159</v>
      </c>
      <c r="F29" s="53">
        <v>26576.281206781176</v>
      </c>
      <c r="G29" s="52">
        <v>24649.28300576721</v>
      </c>
      <c r="H29" s="52">
        <v>19837.40258655261</v>
      </c>
      <c r="I29" s="52">
        <v>16024.574785367719</v>
      </c>
      <c r="J29" s="52">
        <v>14077.28955521796</v>
      </c>
      <c r="K29" s="52">
        <v>12699.24507451311</v>
      </c>
      <c r="L29" s="52">
        <v>12730.552276982657</v>
      </c>
      <c r="M29" s="52">
        <v>12181.374834673717</v>
      </c>
      <c r="N29" s="52">
        <v>11668.468107957091</v>
      </c>
      <c r="O29" s="52">
        <v>10884.102892911631</v>
      </c>
      <c r="P29" s="52">
        <v>10315.862149500339</v>
      </c>
      <c r="Q29" s="52">
        <v>10951.90648052787</v>
      </c>
      <c r="R29" s="52">
        <v>10922.959698636048</v>
      </c>
      <c r="S29" s="52">
        <v>11133.829560104283</v>
      </c>
      <c r="T29" s="52">
        <v>11299.007767214518</v>
      </c>
      <c r="U29" s="52">
        <v>11416.720051067918</v>
      </c>
      <c r="V29" s="52">
        <v>11838.737292719363</v>
      </c>
      <c r="W29" s="52">
        <v>12348.419286288157</v>
      </c>
      <c r="X29" s="52">
        <v>11918.190006045254</v>
      </c>
      <c r="Y29" s="54">
        <v>10722.742290567146</v>
      </c>
      <c r="Z29" s="49">
        <f t="shared" si="4"/>
        <v>-59.6529619507821</v>
      </c>
      <c r="AA29" s="5">
        <f t="shared" si="3"/>
        <v>-58.61408588921335</v>
      </c>
      <c r="AB29" s="10">
        <v>-8</v>
      </c>
      <c r="AC29" s="65">
        <v>40648</v>
      </c>
      <c r="AE29" s="94">
        <f t="shared" si="5"/>
        <v>-58.61408588921335</v>
      </c>
      <c r="AF29" s="90">
        <f t="shared" si="5"/>
        <v>-8</v>
      </c>
    </row>
    <row r="30" spans="2:32" ht="12.75">
      <c r="B30" s="72"/>
      <c r="C30" s="26" t="s">
        <v>8</v>
      </c>
      <c r="D30" s="4">
        <f t="shared" si="6"/>
        <v>229.5699955777088</v>
      </c>
      <c r="E30" s="42">
        <v>229.483</v>
      </c>
      <c r="F30" s="53">
        <v>229.5699955777088</v>
      </c>
      <c r="G30" s="52">
        <v>237.3731484856769</v>
      </c>
      <c r="H30" s="52">
        <v>238.25933800030793</v>
      </c>
      <c r="I30" s="52">
        <v>245.5152476197445</v>
      </c>
      <c r="J30" s="52">
        <v>231.78822028554757</v>
      </c>
      <c r="K30" s="52">
        <v>235.6176237666723</v>
      </c>
      <c r="L30" s="52">
        <v>238.03821392063278</v>
      </c>
      <c r="M30" s="52">
        <v>250.59673746005794</v>
      </c>
      <c r="N30" s="52">
        <v>262.0627210645969</v>
      </c>
      <c r="O30" s="52">
        <v>261.49216003142385</v>
      </c>
      <c r="P30" s="52">
        <v>254.89024482666312</v>
      </c>
      <c r="Q30" s="52">
        <v>254.59675333178922</v>
      </c>
      <c r="R30" s="52">
        <v>259.73856032599855</v>
      </c>
      <c r="S30" s="52">
        <v>270.062937108843</v>
      </c>
      <c r="T30" s="52">
        <v>270.92908049410846</v>
      </c>
      <c r="U30" s="52">
        <v>271.3510433052295</v>
      </c>
      <c r="V30" s="52">
        <v>273.3059356615216</v>
      </c>
      <c r="W30" s="52">
        <v>243.54201573246544</v>
      </c>
      <c r="X30" s="52">
        <v>263.40132385759074</v>
      </c>
      <c r="Y30" s="54">
        <v>247.40322708416775</v>
      </c>
      <c r="Z30" s="49">
        <f t="shared" si="4"/>
        <v>7.768102038588252</v>
      </c>
      <c r="AA30" s="5">
        <f t="shared" si="3"/>
        <v>7.808956255656296</v>
      </c>
      <c r="AB30" s="10">
        <v>-8</v>
      </c>
      <c r="AC30" s="65">
        <v>40648</v>
      </c>
      <c r="AE30" s="94">
        <f t="shared" si="5"/>
        <v>7.808956255656296</v>
      </c>
      <c r="AF30" s="90">
        <f t="shared" si="5"/>
        <v>-8</v>
      </c>
    </row>
    <row r="31" spans="2:32" ht="12.75">
      <c r="B31" s="74"/>
      <c r="C31" s="28" t="s">
        <v>9</v>
      </c>
      <c r="D31" s="4">
        <f t="shared" si="6"/>
        <v>49377.76343516659</v>
      </c>
      <c r="E31" s="42">
        <v>49414.386</v>
      </c>
      <c r="F31" s="53">
        <v>49377.76343516659</v>
      </c>
      <c r="G31" s="52">
        <v>50636.242203676404</v>
      </c>
      <c r="H31" s="52">
        <v>30062.503533935756</v>
      </c>
      <c r="I31" s="52">
        <v>24158.244360897534</v>
      </c>
      <c r="J31" s="52">
        <v>22626.416447443666</v>
      </c>
      <c r="K31" s="52">
        <v>21750.419788789644</v>
      </c>
      <c r="L31" s="52">
        <v>23050.238897326184</v>
      </c>
      <c r="M31" s="52">
        <v>22564.6957209105</v>
      </c>
      <c r="N31" s="52">
        <v>23527.893095381572</v>
      </c>
      <c r="O31" s="52">
        <v>20766.227848924682</v>
      </c>
      <c r="P31" s="52">
        <v>19175.15956072579</v>
      </c>
      <c r="Q31" s="52">
        <v>20284.4073014001</v>
      </c>
      <c r="R31" s="52">
        <v>20683.072751981977</v>
      </c>
      <c r="S31" s="52">
        <v>20916.78645107882</v>
      </c>
      <c r="T31" s="52">
        <v>21668.95700052856</v>
      </c>
      <c r="U31" s="52">
        <v>22679.190499349308</v>
      </c>
      <c r="V31" s="52">
        <v>23507.125347701993</v>
      </c>
      <c r="W31" s="52">
        <v>25120.182326656577</v>
      </c>
      <c r="X31" s="52">
        <v>24033.43465412671</v>
      </c>
      <c r="Y31" s="54">
        <v>21608.713066987057</v>
      </c>
      <c r="Z31" s="49">
        <f>(Y31-D31)/D31*100</f>
        <v>-56.2379671259119</v>
      </c>
      <c r="AA31" s="5">
        <f>(Y31/E31-1)*100</f>
        <v>-56.27040055301495</v>
      </c>
      <c r="AB31" s="10">
        <v>-8</v>
      </c>
      <c r="AC31" s="65">
        <v>40690</v>
      </c>
      <c r="AE31" s="94">
        <f t="shared" si="5"/>
        <v>-56.27040055301495</v>
      </c>
      <c r="AF31" s="90">
        <f t="shared" si="5"/>
        <v>-8</v>
      </c>
    </row>
    <row r="32" spans="2:32" ht="12.75">
      <c r="B32" s="73"/>
      <c r="C32" s="27" t="s">
        <v>10</v>
      </c>
      <c r="D32" s="4">
        <f t="shared" si="6"/>
        <v>12827.463314079989</v>
      </c>
      <c r="E32" s="47">
        <v>13167.499</v>
      </c>
      <c r="F32" s="58">
        <v>12827.463314079989</v>
      </c>
      <c r="G32" s="59">
        <v>13367.177512706274</v>
      </c>
      <c r="H32" s="59">
        <v>13150.848549750915</v>
      </c>
      <c r="I32" s="59">
        <v>13264.079940181993</v>
      </c>
      <c r="J32" s="59">
        <v>12430.915995711393</v>
      </c>
      <c r="K32" s="59">
        <v>10103.702141604663</v>
      </c>
      <c r="L32" s="59">
        <v>10164.787058235766</v>
      </c>
      <c r="M32" s="59">
        <v>9457.879717809861</v>
      </c>
      <c r="N32" s="59">
        <v>8573.72342464927</v>
      </c>
      <c r="O32" s="59">
        <v>8991.63390759407</v>
      </c>
      <c r="P32" s="59">
        <v>9766.381106594476</v>
      </c>
      <c r="Q32" s="59">
        <v>10275.198808963753</v>
      </c>
      <c r="R32" s="59">
        <v>11044.195400847047</v>
      </c>
      <c r="S32" s="59">
        <v>11485.971199721496</v>
      </c>
      <c r="T32" s="59">
        <v>12900.117452385624</v>
      </c>
      <c r="U32" s="59">
        <v>13152.398804812043</v>
      </c>
      <c r="V32" s="59">
        <v>13018.134043892851</v>
      </c>
      <c r="W32" s="59">
        <v>12397.884032969447</v>
      </c>
      <c r="X32" s="59">
        <v>12259.773610560098</v>
      </c>
      <c r="Y32" s="60">
        <v>11684.384827162434</v>
      </c>
      <c r="Z32" s="49">
        <f>(Y32-D32)/D32*100</f>
        <v>-8.911181103615878</v>
      </c>
      <c r="AA32" s="5">
        <f>(Y32/E32-1)*100</f>
        <v>-11.26344625382213</v>
      </c>
      <c r="AB32" s="18">
        <v>-28</v>
      </c>
      <c r="AC32" s="65">
        <v>40648</v>
      </c>
      <c r="AE32" s="94">
        <f t="shared" si="5"/>
        <v>-11.26344625382213</v>
      </c>
      <c r="AF32" s="90">
        <f t="shared" si="5"/>
        <v>-28</v>
      </c>
    </row>
    <row r="33" spans="2:32" ht="12.75">
      <c r="B33" s="72"/>
      <c r="C33" s="26" t="s">
        <v>11</v>
      </c>
      <c r="D33" s="4">
        <f>F33</f>
        <v>107.93719058944711</v>
      </c>
      <c r="E33" s="42">
        <v>107.658</v>
      </c>
      <c r="F33" s="53">
        <v>107.93719058944711</v>
      </c>
      <c r="G33" s="52">
        <v>109.2170398742868</v>
      </c>
      <c r="H33" s="52">
        <v>116.32975364020835</v>
      </c>
      <c r="I33" s="52">
        <v>116.18409595750639</v>
      </c>
      <c r="J33" s="52">
        <v>118.35017195102832</v>
      </c>
      <c r="K33" s="52">
        <v>115.4601065217513</v>
      </c>
      <c r="L33" s="52">
        <v>120.34317938127265</v>
      </c>
      <c r="M33" s="52">
        <v>120.39125613320361</v>
      </c>
      <c r="N33" s="52">
        <v>118.39208972584292</v>
      </c>
      <c r="O33" s="52">
        <v>119.14089407116855</v>
      </c>
      <c r="P33" s="52">
        <v>119.68348664112051</v>
      </c>
      <c r="Q33" s="52">
        <v>118.7080222422105</v>
      </c>
      <c r="R33" s="52">
        <v>117.05242643536214</v>
      </c>
      <c r="S33" s="52">
        <v>111.80129925410209</v>
      </c>
      <c r="T33" s="52">
        <v>105.68993601543875</v>
      </c>
      <c r="U33" s="52">
        <v>104.28025798159051</v>
      </c>
      <c r="V33" s="52">
        <v>93.43208136107785</v>
      </c>
      <c r="W33" s="52">
        <v>97.86334565002993</v>
      </c>
      <c r="X33" s="52">
        <v>95.57420896919172</v>
      </c>
      <c r="Y33" s="54">
        <v>90.9389198494645</v>
      </c>
      <c r="Z33" s="49">
        <f aca="true" t="shared" si="7" ref="Z33:Z46">(Y33-D33)/D33*100</f>
        <v>-15.748298290102536</v>
      </c>
      <c r="AA33" s="5">
        <f aca="true" t="shared" si="8" ref="AA33:AA45">(Y33/E33-1)*100</f>
        <v>-15.529807492741366</v>
      </c>
      <c r="AB33" s="10">
        <v>-8</v>
      </c>
      <c r="AC33" s="65">
        <v>40611</v>
      </c>
      <c r="AE33" s="94">
        <f t="shared" si="5"/>
        <v>-15.529807492741366</v>
      </c>
      <c r="AF33" s="90">
        <f t="shared" si="5"/>
        <v>-8</v>
      </c>
    </row>
    <row r="34" spans="2:32" ht="12.75">
      <c r="B34" s="73"/>
      <c r="C34" s="27" t="s">
        <v>12</v>
      </c>
      <c r="D34" s="4">
        <f>F34</f>
        <v>211852.0994699217</v>
      </c>
      <c r="E34" s="42">
        <v>213034.498</v>
      </c>
      <c r="F34" s="53">
        <v>211852.0994699217</v>
      </c>
      <c r="G34" s="52">
        <v>216436.39900299153</v>
      </c>
      <c r="H34" s="52">
        <v>215085.5507224376</v>
      </c>
      <c r="I34" s="52">
        <v>220064.70108485347</v>
      </c>
      <c r="J34" s="52">
        <v>220037.51123014363</v>
      </c>
      <c r="K34" s="52">
        <v>223248.74045433744</v>
      </c>
      <c r="L34" s="52">
        <v>231295.50407956014</v>
      </c>
      <c r="M34" s="52">
        <v>224663.66720891875</v>
      </c>
      <c r="N34" s="52">
        <v>225523.9137744173</v>
      </c>
      <c r="O34" s="52">
        <v>213519.98537279668</v>
      </c>
      <c r="P34" s="52">
        <v>213160.5576234224</v>
      </c>
      <c r="Q34" s="52">
        <v>214995.4287500272</v>
      </c>
      <c r="R34" s="52">
        <v>214317.20169059513</v>
      </c>
      <c r="S34" s="52">
        <v>215369.93697635928</v>
      </c>
      <c r="T34" s="52">
        <v>216761.57444554212</v>
      </c>
      <c r="U34" s="52">
        <v>211105.09754886673</v>
      </c>
      <c r="V34" s="52">
        <v>207129.15919323987</v>
      </c>
      <c r="W34" s="52">
        <v>205405.28240954698</v>
      </c>
      <c r="X34" s="52">
        <v>204601.16586712797</v>
      </c>
      <c r="Y34" s="54">
        <v>198871.58650452795</v>
      </c>
      <c r="Z34" s="49">
        <f>(Y34-D34)/D34*100</f>
        <v>-6.127158049352582</v>
      </c>
      <c r="AA34" s="5">
        <f>(Y34/E34-1)*100</f>
        <v>-6.6481774681732775</v>
      </c>
      <c r="AB34" s="18">
        <v>-6</v>
      </c>
      <c r="AC34" s="65">
        <v>40648</v>
      </c>
      <c r="AE34" s="94">
        <f t="shared" si="5"/>
        <v>-6.6481774681732775</v>
      </c>
      <c r="AF34" s="90">
        <f t="shared" si="5"/>
        <v>-6</v>
      </c>
    </row>
    <row r="35" spans="2:32" ht="12.75">
      <c r="B35" s="72"/>
      <c r="C35" s="26" t="s">
        <v>13</v>
      </c>
      <c r="D35" s="4">
        <f>F35</f>
        <v>59112.11004358816</v>
      </c>
      <c r="E35" s="42">
        <v>61912.947</v>
      </c>
      <c r="F35" s="53">
        <v>59112.11004358816</v>
      </c>
      <c r="G35" s="52">
        <v>60001.503999872875</v>
      </c>
      <c r="H35" s="52">
        <v>61080.97199426497</v>
      </c>
      <c r="I35" s="52">
        <v>60785.01599453141</v>
      </c>
      <c r="J35" s="52">
        <v>61739.035181132596</v>
      </c>
      <c r="K35" s="52">
        <v>62330.36555690798</v>
      </c>
      <c r="L35" s="52">
        <v>64285.295136676614</v>
      </c>
      <c r="M35" s="52">
        <v>66878.33676900002</v>
      </c>
      <c r="N35" s="52">
        <v>64949.55579340056</v>
      </c>
      <c r="O35" s="52">
        <v>66992.25248305539</v>
      </c>
      <c r="P35" s="52">
        <v>68433.41513434888</v>
      </c>
      <c r="Q35" s="52">
        <v>71024.72988694589</v>
      </c>
      <c r="R35" s="52">
        <v>71416.30100135082</v>
      </c>
      <c r="S35" s="52">
        <v>73892.69321146511</v>
      </c>
      <c r="T35" s="52">
        <v>73007.47466626654</v>
      </c>
      <c r="U35" s="52">
        <v>75049.48896658495</v>
      </c>
      <c r="V35" s="52">
        <v>75181.05527678033</v>
      </c>
      <c r="W35" s="52">
        <v>73204.5514951391</v>
      </c>
      <c r="X35" s="52">
        <v>72845.15657809532</v>
      </c>
      <c r="Y35" s="54">
        <v>70563.80447775089</v>
      </c>
      <c r="Z35" s="49">
        <f t="shared" si="7"/>
        <v>19.37283988969175</v>
      </c>
      <c r="AA35" s="5">
        <f t="shared" si="8"/>
        <v>13.972614609591893</v>
      </c>
      <c r="AB35" s="12" t="s">
        <v>26</v>
      </c>
      <c r="AC35" s="65">
        <v>40648</v>
      </c>
      <c r="AE35" s="94">
        <f t="shared" si="5"/>
        <v>13.972614609591893</v>
      </c>
      <c r="AF35" s="92">
        <v>0</v>
      </c>
    </row>
    <row r="36" spans="2:32" ht="12.75">
      <c r="B36" s="72"/>
      <c r="C36" s="26" t="s">
        <v>14</v>
      </c>
      <c r="D36" s="4">
        <f>F36</f>
        <v>49767.431092803294</v>
      </c>
      <c r="E36" s="42">
        <v>49619.168</v>
      </c>
      <c r="F36" s="53">
        <v>49767.431092803294</v>
      </c>
      <c r="G36" s="52">
        <v>47710.55818835736</v>
      </c>
      <c r="H36" s="52">
        <v>45928.203068140836</v>
      </c>
      <c r="I36" s="52">
        <v>47892.9067615257</v>
      </c>
      <c r="J36" s="52">
        <v>49840.57422402498</v>
      </c>
      <c r="K36" s="52">
        <v>49660.91926967068</v>
      </c>
      <c r="L36" s="52">
        <v>52769.2138115868</v>
      </c>
      <c r="M36" s="52">
        <v>52732.77281633305</v>
      </c>
      <c r="N36" s="52">
        <v>52852.19074721502</v>
      </c>
      <c r="O36" s="52">
        <v>53849.04443176075</v>
      </c>
      <c r="P36" s="52">
        <v>53386.919338559484</v>
      </c>
      <c r="Q36" s="52">
        <v>54596.089017986145</v>
      </c>
      <c r="R36" s="52">
        <v>53361.17837115367</v>
      </c>
      <c r="S36" s="52">
        <v>54154.08226790489</v>
      </c>
      <c r="T36" s="52">
        <v>54766.500285270464</v>
      </c>
      <c r="U36" s="52">
        <v>53904.002025001224</v>
      </c>
      <c r="V36" s="52">
        <v>53490.59756215681</v>
      </c>
      <c r="W36" s="52">
        <v>55241.64868170063</v>
      </c>
      <c r="X36" s="52">
        <v>53747.877891431315</v>
      </c>
      <c r="Y36" s="54">
        <v>51292.43061749438</v>
      </c>
      <c r="Z36" s="49">
        <f>(Y36-D36)/D36*100</f>
        <v>3.0642520443688506</v>
      </c>
      <c r="AA36" s="5">
        <f>(Y36/E36-1)*100</f>
        <v>3.372210145672705</v>
      </c>
      <c r="AB36" s="10">
        <v>1</v>
      </c>
      <c r="AC36" s="65">
        <v>40648</v>
      </c>
      <c r="AE36" s="94">
        <f t="shared" si="5"/>
        <v>3.372210145672705</v>
      </c>
      <c r="AF36" s="90">
        <f t="shared" si="5"/>
        <v>1</v>
      </c>
    </row>
    <row r="37" spans="2:32" ht="12.75">
      <c r="B37" s="74"/>
      <c r="C37" s="28" t="s">
        <v>15</v>
      </c>
      <c r="D37" s="36">
        <v>563723.1321609651</v>
      </c>
      <c r="E37" s="42">
        <v>563442.774</v>
      </c>
      <c r="F37" s="53">
        <v>452934.57409241056</v>
      </c>
      <c r="G37" s="52">
        <v>444395.7920894188</v>
      </c>
      <c r="H37" s="52">
        <v>431580.4182016443</v>
      </c>
      <c r="I37" s="52">
        <v>438379.5874779985</v>
      </c>
      <c r="J37" s="52">
        <v>434466.39307373244</v>
      </c>
      <c r="K37" s="52">
        <v>440282.3851499253</v>
      </c>
      <c r="L37" s="52">
        <v>448805.6208983427</v>
      </c>
      <c r="M37" s="52">
        <v>443466.97969232564</v>
      </c>
      <c r="N37" s="52">
        <v>413143.2476189603</v>
      </c>
      <c r="O37" s="52">
        <v>401307.2396405093</v>
      </c>
      <c r="P37" s="52">
        <v>389427.1999063921</v>
      </c>
      <c r="Q37" s="52">
        <v>385999.19485876587</v>
      </c>
      <c r="R37" s="52">
        <v>372785.71178027167</v>
      </c>
      <c r="S37" s="52">
        <v>384621.3164402595</v>
      </c>
      <c r="T37" s="52">
        <v>385556.5226120705</v>
      </c>
      <c r="U37" s="52">
        <v>388016.80730158935</v>
      </c>
      <c r="V37" s="52">
        <v>402339.4130226562</v>
      </c>
      <c r="W37" s="52">
        <v>400694.79032297735</v>
      </c>
      <c r="X37" s="52">
        <v>395724.242053241</v>
      </c>
      <c r="Y37" s="54">
        <v>376659.1986199643</v>
      </c>
      <c r="Z37" s="49">
        <f>(Y37-D37)/D37*100</f>
        <v>-33.1836539728135</v>
      </c>
      <c r="AA37" s="5">
        <f>(Y37/E37-1)*100</f>
        <v>-33.150407459131905</v>
      </c>
      <c r="AB37" s="10">
        <v>-6</v>
      </c>
      <c r="AC37" s="65">
        <v>40688</v>
      </c>
      <c r="AE37" s="94">
        <f t="shared" si="5"/>
        <v>-33.150407459131905</v>
      </c>
      <c r="AF37" s="90">
        <f t="shared" si="5"/>
        <v>-6</v>
      </c>
    </row>
    <row r="38" spans="2:32" ht="12.75">
      <c r="B38" s="73"/>
      <c r="C38" s="27" t="s">
        <v>16</v>
      </c>
      <c r="D38" s="4">
        <f>F38</f>
        <v>59416.64023322599</v>
      </c>
      <c r="E38" s="42">
        <v>60147.642</v>
      </c>
      <c r="F38" s="53">
        <v>59416.64023322599</v>
      </c>
      <c r="G38" s="52">
        <v>61514.53488989204</v>
      </c>
      <c r="H38" s="52">
        <v>65544.37729560996</v>
      </c>
      <c r="I38" s="52">
        <v>63955.75312498914</v>
      </c>
      <c r="J38" s="52">
        <v>65273.85999551456</v>
      </c>
      <c r="K38" s="52">
        <v>69498.85427495067</v>
      </c>
      <c r="L38" s="52">
        <v>67367.61650084856</v>
      </c>
      <c r="M38" s="52">
        <v>70435.19721536915</v>
      </c>
      <c r="N38" s="52">
        <v>74933.81527809688</v>
      </c>
      <c r="O38" s="52">
        <v>83295.96990770247</v>
      </c>
      <c r="P38" s="52">
        <v>81224.6054062851</v>
      </c>
      <c r="Q38" s="52">
        <v>82336.55709699974</v>
      </c>
      <c r="R38" s="52">
        <v>86896.55337785638</v>
      </c>
      <c r="S38" s="52">
        <v>81702.76718761343</v>
      </c>
      <c r="T38" s="52">
        <v>84078.41052292951</v>
      </c>
      <c r="U38" s="52">
        <v>85983.67019033643</v>
      </c>
      <c r="V38" s="52">
        <v>81271.96565097272</v>
      </c>
      <c r="W38" s="52">
        <v>79107.49024554415</v>
      </c>
      <c r="X38" s="52">
        <v>77935.37018576398</v>
      </c>
      <c r="Y38" s="54">
        <v>74582.58952961028</v>
      </c>
      <c r="Z38" s="49">
        <f t="shared" si="7"/>
        <v>25.52475070427062</v>
      </c>
      <c r="AA38" s="5">
        <f t="shared" si="8"/>
        <v>23.999191073209957</v>
      </c>
      <c r="AB38" s="18">
        <v>27</v>
      </c>
      <c r="AC38" s="65">
        <v>40688</v>
      </c>
      <c r="AE38" s="94">
        <f t="shared" si="5"/>
        <v>23.999191073209957</v>
      </c>
      <c r="AF38" s="90">
        <f t="shared" si="5"/>
        <v>27</v>
      </c>
    </row>
    <row r="39" spans="2:32" ht="12.75">
      <c r="B39" s="74"/>
      <c r="C39" s="28" t="s">
        <v>17</v>
      </c>
      <c r="D39" s="35">
        <v>282992.3865731161</v>
      </c>
      <c r="E39" s="44">
        <v>278225.022</v>
      </c>
      <c r="F39" s="53">
        <v>250086.53477825687</v>
      </c>
      <c r="G39" s="52">
        <v>199990.46851213474</v>
      </c>
      <c r="H39" s="52">
        <v>187766.10883055095</v>
      </c>
      <c r="I39" s="52">
        <v>185891.91356921117</v>
      </c>
      <c r="J39" s="52">
        <v>180707.52942710707</v>
      </c>
      <c r="K39" s="52">
        <v>187882.30778713984</v>
      </c>
      <c r="L39" s="52">
        <v>193850.33822253146</v>
      </c>
      <c r="M39" s="52">
        <v>175866.41935799824</v>
      </c>
      <c r="N39" s="52">
        <v>157405.77339407025</v>
      </c>
      <c r="O39" s="52">
        <v>140531.5152071181</v>
      </c>
      <c r="P39" s="52">
        <v>142117.24331838344</v>
      </c>
      <c r="Q39" s="52">
        <v>147844.42941603967</v>
      </c>
      <c r="R39" s="52">
        <v>154572.9473727585</v>
      </c>
      <c r="S39" s="52">
        <v>161226.84073194387</v>
      </c>
      <c r="T39" s="52">
        <v>160117.60374941776</v>
      </c>
      <c r="U39" s="52">
        <v>155738.19796986616</v>
      </c>
      <c r="V39" s="52">
        <v>160403.8364966062</v>
      </c>
      <c r="W39" s="52">
        <v>156214.8864379033</v>
      </c>
      <c r="X39" s="52">
        <v>153418.64819452004</v>
      </c>
      <c r="Y39" s="54">
        <v>130828.28030696526</v>
      </c>
      <c r="Z39" s="49">
        <f t="shared" si="7"/>
        <v>-53.769681972287465</v>
      </c>
      <c r="AA39" s="5">
        <f t="shared" si="8"/>
        <v>-52.9775289919951</v>
      </c>
      <c r="AB39" s="10">
        <v>-8</v>
      </c>
      <c r="AC39" s="65">
        <v>40648</v>
      </c>
      <c r="AE39" s="94">
        <f t="shared" si="5"/>
        <v>-52.9775289919951</v>
      </c>
      <c r="AF39" s="90">
        <f t="shared" si="5"/>
        <v>-8</v>
      </c>
    </row>
    <row r="40" spans="2:32" ht="12.75">
      <c r="B40" s="74"/>
      <c r="C40" s="28" t="s">
        <v>18</v>
      </c>
      <c r="D40" s="4">
        <f>F40</f>
        <v>3351176.2770236004</v>
      </c>
      <c r="E40" s="42">
        <v>3323419.064</v>
      </c>
      <c r="F40" s="53">
        <v>3351176.2770236004</v>
      </c>
      <c r="G40" s="52">
        <v>3177614.103948213</v>
      </c>
      <c r="H40" s="52">
        <v>2679294.394120324</v>
      </c>
      <c r="I40" s="52">
        <v>2544044.7533277893</v>
      </c>
      <c r="J40" s="52">
        <v>2275840.784714158</v>
      </c>
      <c r="K40" s="52">
        <v>2192569.6140876124</v>
      </c>
      <c r="L40" s="52">
        <v>2129464.7042904566</v>
      </c>
      <c r="M40" s="52">
        <v>2021995.8659907433</v>
      </c>
      <c r="N40" s="52">
        <v>1988420.1009174888</v>
      </c>
      <c r="O40" s="52">
        <v>2019480.0655628904</v>
      </c>
      <c r="P40" s="52">
        <v>2038507.2633938116</v>
      </c>
      <c r="Q40" s="52">
        <v>2061240.799202572</v>
      </c>
      <c r="R40" s="52">
        <v>2065229.873778774</v>
      </c>
      <c r="S40" s="52">
        <v>2102299.5694215535</v>
      </c>
      <c r="T40" s="52">
        <v>2115185.5404982995</v>
      </c>
      <c r="U40" s="52">
        <v>2118390.966882937</v>
      </c>
      <c r="V40" s="52">
        <v>2183491.7008380718</v>
      </c>
      <c r="W40" s="52">
        <v>2188785.8670794573</v>
      </c>
      <c r="X40" s="52">
        <v>2231876.6920802756</v>
      </c>
      <c r="Y40" s="54">
        <v>2159270.179728336</v>
      </c>
      <c r="Z40" s="49">
        <f t="shared" si="7"/>
        <v>-35.56679800663528</v>
      </c>
      <c r="AA40" s="5">
        <f t="shared" si="8"/>
        <v>-35.028651573976276</v>
      </c>
      <c r="AB40" s="23" t="s">
        <v>26</v>
      </c>
      <c r="AC40" s="65">
        <v>40647</v>
      </c>
      <c r="AE40" s="94">
        <f t="shared" si="5"/>
        <v>-35.028651573976276</v>
      </c>
      <c r="AF40" s="92">
        <v>0</v>
      </c>
    </row>
    <row r="41" spans="2:32" ht="12.75">
      <c r="B41" s="74"/>
      <c r="C41" s="28" t="s">
        <v>19</v>
      </c>
      <c r="D41" s="4">
        <f>F41</f>
        <v>74154.77535254118</v>
      </c>
      <c r="E41" s="42">
        <v>72050.764</v>
      </c>
      <c r="F41" s="53">
        <v>74154.77535254118</v>
      </c>
      <c r="G41" s="52">
        <v>66358.02202675266</v>
      </c>
      <c r="H41" s="52">
        <v>61591.69370954939</v>
      </c>
      <c r="I41" s="52">
        <v>56217.29832552185</v>
      </c>
      <c r="J41" s="52">
        <v>54431.5608806732</v>
      </c>
      <c r="K41" s="52">
        <v>53350.25274324398</v>
      </c>
      <c r="L41" s="52">
        <v>51853.62326102316</v>
      </c>
      <c r="M41" s="52">
        <v>50737.2353408026</v>
      </c>
      <c r="N41" s="52">
        <v>51176.30915759978</v>
      </c>
      <c r="O41" s="52">
        <v>50455.36499243036</v>
      </c>
      <c r="P41" s="52">
        <v>49235.45815272739</v>
      </c>
      <c r="Q41" s="52">
        <v>50621.11129014224</v>
      </c>
      <c r="R41" s="52">
        <v>49783.40980215972</v>
      </c>
      <c r="S41" s="52">
        <v>51009.90232142761</v>
      </c>
      <c r="T41" s="52">
        <v>50775.76622785003</v>
      </c>
      <c r="U41" s="52">
        <v>50111.88363033205</v>
      </c>
      <c r="V41" s="52">
        <v>49888.64342752428</v>
      </c>
      <c r="W41" s="52">
        <v>47860.13376751342</v>
      </c>
      <c r="X41" s="52">
        <v>48187.97316188038</v>
      </c>
      <c r="Y41" s="54">
        <v>43426.06933467625</v>
      </c>
      <c r="Z41" s="49">
        <f t="shared" si="7"/>
        <v>-41.43860711839093</v>
      </c>
      <c r="AA41" s="5">
        <f t="shared" si="8"/>
        <v>-39.72850956212449</v>
      </c>
      <c r="AB41" s="10">
        <v>-8</v>
      </c>
      <c r="AC41" s="65">
        <v>40648</v>
      </c>
      <c r="AE41" s="94">
        <f t="shared" si="5"/>
        <v>-39.72850956212449</v>
      </c>
      <c r="AF41" s="90">
        <f t="shared" si="5"/>
        <v>-8</v>
      </c>
    </row>
    <row r="42" spans="2:32" ht="12.75">
      <c r="B42" s="74"/>
      <c r="C42" s="28" t="s">
        <v>20</v>
      </c>
      <c r="D42" s="35">
        <v>20228.064576054156</v>
      </c>
      <c r="E42" s="44">
        <v>20354.042</v>
      </c>
      <c r="F42" s="53">
        <v>18478.365787297393</v>
      </c>
      <c r="G42" s="52">
        <v>17371.97630898602</v>
      </c>
      <c r="H42" s="52">
        <v>17252.716741337732</v>
      </c>
      <c r="I42" s="52">
        <v>17451.65440120764</v>
      </c>
      <c r="J42" s="52">
        <v>17603.182748672687</v>
      </c>
      <c r="K42" s="52">
        <v>18458.399852087045</v>
      </c>
      <c r="L42" s="52">
        <v>19088.738021281904</v>
      </c>
      <c r="M42" s="52">
        <v>19458.032155387373</v>
      </c>
      <c r="N42" s="52">
        <v>19229.775606938256</v>
      </c>
      <c r="O42" s="52">
        <v>18576.99077813068</v>
      </c>
      <c r="P42" s="52">
        <v>18821.361355095767</v>
      </c>
      <c r="Q42" s="52">
        <v>19681.639656113246</v>
      </c>
      <c r="R42" s="52">
        <v>19955.102108019113</v>
      </c>
      <c r="S42" s="52">
        <v>19634.507629487372</v>
      </c>
      <c r="T42" s="52">
        <v>19898.17983187725</v>
      </c>
      <c r="U42" s="52">
        <v>20236.722672466534</v>
      </c>
      <c r="V42" s="52">
        <v>20454.84445015937</v>
      </c>
      <c r="W42" s="52">
        <v>20567.347546994693</v>
      </c>
      <c r="X42" s="52">
        <v>21285.568601445404</v>
      </c>
      <c r="Y42" s="54">
        <v>19339.11702849118</v>
      </c>
      <c r="Z42" s="49">
        <f>(Y42-D42)/D42*100</f>
        <v>-4.3946248254284646</v>
      </c>
      <c r="AA42" s="5">
        <f>(Y42/E42-1)*100</f>
        <v>-4.986355886996908</v>
      </c>
      <c r="AB42" s="10">
        <v>-8</v>
      </c>
      <c r="AC42" s="65">
        <v>40675</v>
      </c>
      <c r="AE42" s="94">
        <f t="shared" si="5"/>
        <v>-4.986355886996908</v>
      </c>
      <c r="AF42" s="90">
        <f t="shared" si="5"/>
        <v>-8</v>
      </c>
    </row>
    <row r="43" spans="2:32" ht="12.75">
      <c r="B43" s="73"/>
      <c r="C43" s="27" t="s">
        <v>21</v>
      </c>
      <c r="D43" s="4">
        <f aca="true" t="shared" si="9" ref="D43:D49">F43</f>
        <v>283168.17702803476</v>
      </c>
      <c r="E43" s="42">
        <v>289773.205</v>
      </c>
      <c r="F43" s="53">
        <v>283168.17702803476</v>
      </c>
      <c r="G43" s="52">
        <v>290626.1115258209</v>
      </c>
      <c r="H43" s="52">
        <v>298182.503584075</v>
      </c>
      <c r="I43" s="52">
        <v>286865.5273229675</v>
      </c>
      <c r="J43" s="52">
        <v>303247.01902733446</v>
      </c>
      <c r="K43" s="52">
        <v>314839.2551072514</v>
      </c>
      <c r="L43" s="52">
        <v>307483.58866381494</v>
      </c>
      <c r="M43" s="52">
        <v>328040.66000108456</v>
      </c>
      <c r="N43" s="52">
        <v>337879.6061730444</v>
      </c>
      <c r="O43" s="52">
        <v>366241.3068671583</v>
      </c>
      <c r="P43" s="52">
        <v>379563.04483561084</v>
      </c>
      <c r="Q43" s="52">
        <v>379820.3666479371</v>
      </c>
      <c r="R43" s="52">
        <v>396775.3718821378</v>
      </c>
      <c r="S43" s="52">
        <v>403731.0493350993</v>
      </c>
      <c r="T43" s="52">
        <v>419510.8075272688</v>
      </c>
      <c r="U43" s="52">
        <v>433847.4770750489</v>
      </c>
      <c r="V43" s="52">
        <v>426022.5615113533</v>
      </c>
      <c r="W43" s="52">
        <v>437129.8781401805</v>
      </c>
      <c r="X43" s="52">
        <v>404770.51421826746</v>
      </c>
      <c r="Y43" s="54">
        <v>367548.42387936177</v>
      </c>
      <c r="Z43" s="49">
        <f t="shared" si="7"/>
        <v>29.798633355249184</v>
      </c>
      <c r="AA43" s="5">
        <f t="shared" si="8"/>
        <v>26.840031285626196</v>
      </c>
      <c r="AB43" s="18">
        <v>15</v>
      </c>
      <c r="AC43" s="65">
        <v>40647</v>
      </c>
      <c r="AE43" s="94">
        <f t="shared" si="5"/>
        <v>26.840031285626196</v>
      </c>
      <c r="AF43" s="90">
        <f t="shared" si="5"/>
        <v>15</v>
      </c>
    </row>
    <row r="44" spans="2:32" ht="12.75">
      <c r="B44" s="73"/>
      <c r="C44" s="27" t="s">
        <v>22</v>
      </c>
      <c r="D44" s="4">
        <f t="shared" si="9"/>
        <v>72490.4401640876</v>
      </c>
      <c r="E44" s="42">
        <v>72151.646</v>
      </c>
      <c r="F44" s="53">
        <v>72490.4401640876</v>
      </c>
      <c r="G44" s="52">
        <v>72859.94026984498</v>
      </c>
      <c r="H44" s="52">
        <v>72556.1981399343</v>
      </c>
      <c r="I44" s="52">
        <v>72439.14687244291</v>
      </c>
      <c r="J44" s="52">
        <v>75004.87957671424</v>
      </c>
      <c r="K44" s="52">
        <v>74313.13009715673</v>
      </c>
      <c r="L44" s="52">
        <v>77924.2307388413</v>
      </c>
      <c r="M44" s="52">
        <v>73250.36127911175</v>
      </c>
      <c r="N44" s="52">
        <v>73783.75575394559</v>
      </c>
      <c r="O44" s="52">
        <v>70406.94536455195</v>
      </c>
      <c r="P44" s="52">
        <v>68900.39641798384</v>
      </c>
      <c r="Q44" s="52">
        <v>69521.10138806667</v>
      </c>
      <c r="R44" s="52">
        <v>70377.70754927969</v>
      </c>
      <c r="S44" s="52">
        <v>70913.60951608556</v>
      </c>
      <c r="T44" s="52">
        <v>70369.48251372576</v>
      </c>
      <c r="U44" s="52">
        <v>67590.94941874829</v>
      </c>
      <c r="V44" s="52">
        <v>67282.72322115116</v>
      </c>
      <c r="W44" s="52">
        <v>65794.26764176585</v>
      </c>
      <c r="X44" s="52">
        <v>63569.901190341625</v>
      </c>
      <c r="Y44" s="54">
        <v>59993.799506316966</v>
      </c>
      <c r="Z44" s="49">
        <f t="shared" si="7"/>
        <v>-17.239018868534313</v>
      </c>
      <c r="AA44" s="5">
        <f t="shared" si="8"/>
        <v>-16.850407672865884</v>
      </c>
      <c r="AB44" s="18">
        <v>4</v>
      </c>
      <c r="AC44" s="65">
        <v>40633</v>
      </c>
      <c r="AE44" s="94">
        <f t="shared" si="5"/>
        <v>-16.850407672865884</v>
      </c>
      <c r="AF44" s="90">
        <f t="shared" si="5"/>
        <v>4</v>
      </c>
    </row>
    <row r="45" spans="2:32" ht="12.75">
      <c r="B45" s="72"/>
      <c r="C45" s="26" t="s">
        <v>23</v>
      </c>
      <c r="D45" s="4">
        <f t="shared" si="9"/>
        <v>53121.52420760823</v>
      </c>
      <c r="E45" s="42">
        <v>52790.957</v>
      </c>
      <c r="F45" s="53">
        <v>53121.52420760823</v>
      </c>
      <c r="G45" s="52">
        <v>54718.633129709066</v>
      </c>
      <c r="H45" s="52">
        <v>54569.686764421545</v>
      </c>
      <c r="I45" s="52">
        <v>51739.930802585826</v>
      </c>
      <c r="J45" s="52">
        <v>50864.62234445042</v>
      </c>
      <c r="K45" s="52">
        <v>51423.79027697491</v>
      </c>
      <c r="L45" s="52">
        <v>52100.221416962435</v>
      </c>
      <c r="M45" s="52">
        <v>51335.17749811636</v>
      </c>
      <c r="N45" s="52">
        <v>52607.48793437875</v>
      </c>
      <c r="O45" s="52">
        <v>52802.50189793379</v>
      </c>
      <c r="P45" s="52">
        <v>51952.14432469542</v>
      </c>
      <c r="Q45" s="52">
        <v>52836.500680358215</v>
      </c>
      <c r="R45" s="52">
        <v>51880.34889231171</v>
      </c>
      <c r="S45" s="52">
        <v>52912.1414430428</v>
      </c>
      <c r="T45" s="52">
        <v>53429.170352750174</v>
      </c>
      <c r="U45" s="52">
        <v>54190.07502484779</v>
      </c>
      <c r="V45" s="52">
        <v>53734.4975182616</v>
      </c>
      <c r="W45" s="52">
        <v>51756.73727428977</v>
      </c>
      <c r="X45" s="52">
        <v>53442.73337178305</v>
      </c>
      <c r="Y45" s="54">
        <v>51948.867381512675</v>
      </c>
      <c r="Z45" s="49">
        <f t="shared" si="7"/>
        <v>-2.207498454887336</v>
      </c>
      <c r="AA45" s="5">
        <f t="shared" si="8"/>
        <v>-1.5951398995993293</v>
      </c>
      <c r="AB45" s="10">
        <v>-8</v>
      </c>
      <c r="AC45" s="65">
        <v>40648</v>
      </c>
      <c r="AE45" s="94">
        <f t="shared" si="5"/>
        <v>-1.5951398995993293</v>
      </c>
      <c r="AF45" s="90">
        <f t="shared" si="5"/>
        <v>-8</v>
      </c>
    </row>
    <row r="46" spans="2:32" ht="12.75">
      <c r="B46" s="72" t="s">
        <v>75</v>
      </c>
      <c r="C46" s="26" t="s">
        <v>24</v>
      </c>
      <c r="D46" s="4">
        <f t="shared" si="9"/>
        <v>187029.26372018247</v>
      </c>
      <c r="E46" s="46" t="s">
        <v>59</v>
      </c>
      <c r="F46" s="53">
        <v>187029.26372018247</v>
      </c>
      <c r="G46" s="52">
        <v>199127.54576527054</v>
      </c>
      <c r="H46" s="52">
        <v>210229.42418153962</v>
      </c>
      <c r="I46" s="52">
        <v>221662.43306632384</v>
      </c>
      <c r="J46" s="52">
        <v>217150.73481739734</v>
      </c>
      <c r="K46" s="52">
        <v>237507.28724266554</v>
      </c>
      <c r="L46" s="52">
        <v>258620.7654489898</v>
      </c>
      <c r="M46" s="52">
        <v>271882.42809706845</v>
      </c>
      <c r="N46" s="52">
        <v>274046.13034117006</v>
      </c>
      <c r="O46" s="52">
        <v>274777.6303092867</v>
      </c>
      <c r="P46" s="52">
        <v>297005.53389246366</v>
      </c>
      <c r="Q46" s="52">
        <v>278112.0738125049</v>
      </c>
      <c r="R46" s="52">
        <v>286203.59831953276</v>
      </c>
      <c r="S46" s="52">
        <v>302753.4459851403</v>
      </c>
      <c r="T46" s="52">
        <v>312261.2838919666</v>
      </c>
      <c r="U46" s="52">
        <v>329897.20424102107</v>
      </c>
      <c r="V46" s="52">
        <v>349642.43970680685</v>
      </c>
      <c r="W46" s="52">
        <v>379975.6083981636</v>
      </c>
      <c r="X46" s="52">
        <v>366502.15338609583</v>
      </c>
      <c r="Y46" s="54">
        <v>369647.82411216066</v>
      </c>
      <c r="Z46" s="49">
        <f t="shared" si="7"/>
        <v>97.64170416945916</v>
      </c>
      <c r="AA46" s="13" t="s">
        <v>44</v>
      </c>
      <c r="AB46" s="13" t="s">
        <v>44</v>
      </c>
      <c r="AC46" s="65">
        <v>40646</v>
      </c>
      <c r="AE46" s="94">
        <f>Z46</f>
        <v>97.64170416945916</v>
      </c>
      <c r="AF46" s="90" t="str">
        <f>AB46</f>
        <v>―</v>
      </c>
    </row>
    <row r="47" spans="2:32" ht="12.75">
      <c r="B47" s="74"/>
      <c r="C47" s="28" t="s">
        <v>25</v>
      </c>
      <c r="D47" s="47">
        <f t="shared" si="9"/>
        <v>931422.1966006381</v>
      </c>
      <c r="E47" s="42">
        <v>920836.933</v>
      </c>
      <c r="F47" s="58">
        <v>931422.1966006381</v>
      </c>
      <c r="G47" s="59">
        <v>822713.8484431627</v>
      </c>
      <c r="H47" s="59">
        <v>738992.0587184408</v>
      </c>
      <c r="I47" s="59">
        <v>640960.4959120174</v>
      </c>
      <c r="J47" s="59">
        <v>559724.8986273308</v>
      </c>
      <c r="K47" s="59">
        <v>497718.5871298007</v>
      </c>
      <c r="L47" s="59">
        <v>451008.7602807969</v>
      </c>
      <c r="M47" s="59">
        <v>431397.52721575537</v>
      </c>
      <c r="N47" s="59">
        <v>414225.45500157546</v>
      </c>
      <c r="O47" s="59">
        <v>404168.2363929018</v>
      </c>
      <c r="P47" s="59">
        <v>393604.92025755363</v>
      </c>
      <c r="Q47" s="59">
        <v>392306.6740254803</v>
      </c>
      <c r="R47" s="59">
        <v>401805.16915576067</v>
      </c>
      <c r="S47" s="59">
        <v>416458.2406578901</v>
      </c>
      <c r="T47" s="59">
        <v>417105.89581520786</v>
      </c>
      <c r="U47" s="59">
        <v>424605.1678797383</v>
      </c>
      <c r="V47" s="59">
        <v>441359.4205212071</v>
      </c>
      <c r="W47" s="59">
        <v>438841.11260777427</v>
      </c>
      <c r="X47" s="59">
        <v>426402.0237191322</v>
      </c>
      <c r="Y47" s="60">
        <v>370477.02609630494</v>
      </c>
      <c r="Z47" s="49">
        <f>(Y47-D47)/D47*100</f>
        <v>-60.224586932927394</v>
      </c>
      <c r="AA47" s="5">
        <f>(Y47/E47-1)*100</f>
        <v>-59.76735806096247</v>
      </c>
      <c r="AB47" s="12" t="s">
        <v>26</v>
      </c>
      <c r="AC47" s="65">
        <v>40688</v>
      </c>
      <c r="AE47" s="94">
        <f t="shared" si="5"/>
        <v>-59.76735806096247</v>
      </c>
      <c r="AF47" s="92">
        <v>0</v>
      </c>
    </row>
    <row r="48" spans="2:32" ht="12.75">
      <c r="B48" s="73"/>
      <c r="C48" s="27" t="s">
        <v>37</v>
      </c>
      <c r="D48" s="4">
        <f t="shared" si="9"/>
        <v>779386.573250895</v>
      </c>
      <c r="E48" s="42">
        <v>779904.144</v>
      </c>
      <c r="F48" s="53">
        <v>779386.573250895</v>
      </c>
      <c r="G48" s="52">
        <v>784258.0909256825</v>
      </c>
      <c r="H48" s="52">
        <v>757877.3958893208</v>
      </c>
      <c r="I48" s="52">
        <v>735628.9346866118</v>
      </c>
      <c r="J48" s="52">
        <v>723823.8577240038</v>
      </c>
      <c r="K48" s="52">
        <v>713675.8157190233</v>
      </c>
      <c r="L48" s="52">
        <v>734029.1188787355</v>
      </c>
      <c r="M48" s="52">
        <v>707991.5627194315</v>
      </c>
      <c r="N48" s="52">
        <v>704064.6693904761</v>
      </c>
      <c r="O48" s="52">
        <v>672428.9606855084</v>
      </c>
      <c r="P48" s="52">
        <v>673477.4623941133</v>
      </c>
      <c r="Q48" s="52">
        <v>677835.5514216892</v>
      </c>
      <c r="R48" s="52">
        <v>656742.2127790863</v>
      </c>
      <c r="S48" s="52">
        <v>661011.620976582</v>
      </c>
      <c r="T48" s="52">
        <v>659025.652555079</v>
      </c>
      <c r="U48" s="52">
        <v>654626.7326771274</v>
      </c>
      <c r="V48" s="52">
        <v>648401.7155761041</v>
      </c>
      <c r="W48" s="52">
        <v>638194.3186697036</v>
      </c>
      <c r="X48" s="52">
        <v>624083.0481190496</v>
      </c>
      <c r="Y48" s="54">
        <v>570066.4140678174</v>
      </c>
      <c r="Z48" s="49">
        <f>(Y48-D48)/D48*100</f>
        <v>-26.857039416265984</v>
      </c>
      <c r="AA48" s="5">
        <f>(Y48/E48-1)*100</f>
        <v>-26.9055795569901</v>
      </c>
      <c r="AB48" s="18">
        <v>-12.5</v>
      </c>
      <c r="AC48" s="65">
        <v>40648</v>
      </c>
      <c r="AE48" s="94">
        <f t="shared" si="5"/>
        <v>-26.9055795569901</v>
      </c>
      <c r="AF48" s="91">
        <f>AB48</f>
        <v>-12.5</v>
      </c>
    </row>
    <row r="49" spans="2:32" ht="13.5" thickBot="1">
      <c r="B49" s="76" t="s">
        <v>75</v>
      </c>
      <c r="C49" s="30" t="s">
        <v>38</v>
      </c>
      <c r="D49" s="6">
        <f t="shared" si="9"/>
        <v>6166812.349697371</v>
      </c>
      <c r="E49" s="48" t="s">
        <v>41</v>
      </c>
      <c r="F49" s="55">
        <v>6166812.349697371</v>
      </c>
      <c r="G49" s="56">
        <v>6127731.490348008</v>
      </c>
      <c r="H49" s="56">
        <v>6227632.157595966</v>
      </c>
      <c r="I49" s="56">
        <v>6353714.593945347</v>
      </c>
      <c r="J49" s="56">
        <v>6443205.406460471</v>
      </c>
      <c r="K49" s="56">
        <v>6533472.144550476</v>
      </c>
      <c r="L49" s="56">
        <v>6735258.089290621</v>
      </c>
      <c r="M49" s="56">
        <v>6793410.100537726</v>
      </c>
      <c r="N49" s="56">
        <v>6834465.7994711185</v>
      </c>
      <c r="O49" s="56">
        <v>6885837.934126767</v>
      </c>
      <c r="P49" s="56">
        <v>7076342.886126326</v>
      </c>
      <c r="Q49" s="56">
        <v>6972657.325527055</v>
      </c>
      <c r="R49" s="56">
        <v>7004324.112291753</v>
      </c>
      <c r="S49" s="56">
        <v>7039426.942570538</v>
      </c>
      <c r="T49" s="56">
        <v>7155979.0209844755</v>
      </c>
      <c r="U49" s="56">
        <v>7184958.859120042</v>
      </c>
      <c r="V49" s="56">
        <v>7117144.9322200455</v>
      </c>
      <c r="W49" s="56">
        <v>7215898.748740617</v>
      </c>
      <c r="X49" s="56">
        <v>7027911.981502443</v>
      </c>
      <c r="Y49" s="57">
        <v>6608226.766733654</v>
      </c>
      <c r="Z49" s="51">
        <f>(Y49-D49)/D49*100</f>
        <v>7.157902527355883</v>
      </c>
      <c r="AA49" s="34" t="s">
        <v>44</v>
      </c>
      <c r="AB49" s="11">
        <v>-7</v>
      </c>
      <c r="AC49" s="66">
        <v>40646</v>
      </c>
      <c r="AE49" s="94">
        <f>Z49</f>
        <v>7.157902527355883</v>
      </c>
      <c r="AF49" s="90">
        <f>AB49</f>
        <v>-7</v>
      </c>
    </row>
    <row r="50" spans="22:27" ht="12.75">
      <c r="V50" s="1"/>
      <c r="W50" s="1"/>
      <c r="X50" s="1"/>
      <c r="Y50" s="1"/>
      <c r="AA50" s="2"/>
    </row>
    <row r="51" spans="4:46" ht="12.75">
      <c r="D51" s="77" t="s">
        <v>76</v>
      </c>
      <c r="E51" s="77"/>
      <c r="F51" s="32"/>
      <c r="G51" s="32"/>
      <c r="H51" s="32"/>
      <c r="V51" s="39"/>
      <c r="W51" s="39"/>
      <c r="X51" s="39"/>
      <c r="Y51" s="39"/>
      <c r="Z51" s="21"/>
      <c r="AA51" s="21"/>
      <c r="AB51" s="20" t="s">
        <v>39</v>
      </c>
      <c r="AD51" s="33"/>
      <c r="AE51" s="24"/>
      <c r="AF51" s="33"/>
      <c r="AG51" s="33"/>
      <c r="AH51" s="33"/>
      <c r="AI51" s="33"/>
      <c r="AJ51" s="33"/>
      <c r="AK51" s="33"/>
      <c r="AL51" s="33"/>
      <c r="AM51" s="33"/>
      <c r="AN51" s="33"/>
      <c r="AO51" s="33"/>
      <c r="AP51" s="33"/>
      <c r="AQ51" s="33"/>
      <c r="AR51" s="33"/>
      <c r="AS51" s="33"/>
      <c r="AT51" s="33"/>
    </row>
    <row r="52" spans="4:46" ht="12.75">
      <c r="D52" s="64"/>
      <c r="E52" s="64"/>
      <c r="F52" s="32"/>
      <c r="G52" s="32"/>
      <c r="H52" s="32"/>
      <c r="V52" s="1"/>
      <c r="W52" s="1"/>
      <c r="X52" s="1"/>
      <c r="Y52" s="1"/>
      <c r="AA52" s="2"/>
      <c r="AB52" s="62"/>
      <c r="AD52" s="33"/>
      <c r="AE52" s="24"/>
      <c r="AF52" s="33"/>
      <c r="AG52" s="33"/>
      <c r="AH52" s="33"/>
      <c r="AI52" s="33"/>
      <c r="AJ52" s="33"/>
      <c r="AK52" s="33"/>
      <c r="AL52" s="33"/>
      <c r="AM52" s="33"/>
      <c r="AN52" s="33"/>
      <c r="AO52" s="33"/>
      <c r="AP52" s="33"/>
      <c r="AQ52" s="33"/>
      <c r="AR52" s="33"/>
      <c r="AS52" s="33"/>
      <c r="AT52" s="33"/>
    </row>
    <row r="53" spans="4:27" ht="12.75">
      <c r="D53" s="78" t="s">
        <v>77</v>
      </c>
      <c r="E53" s="79"/>
      <c r="F53" s="80"/>
      <c r="G53" s="32"/>
      <c r="H53" s="32"/>
      <c r="V53" s="1"/>
      <c r="W53" s="1"/>
      <c r="X53" s="1"/>
      <c r="Y53" s="1"/>
      <c r="AA53" s="2"/>
    </row>
    <row r="54" spans="4:31" ht="12.75">
      <c r="D54" s="81" t="s">
        <v>78</v>
      </c>
      <c r="E54" s="81"/>
      <c r="F54" s="81"/>
      <c r="G54" s="32"/>
      <c r="H54" s="32"/>
      <c r="AE54" s="24"/>
    </row>
    <row r="55" spans="4:31" ht="12.75">
      <c r="D55" s="82" t="s">
        <v>79</v>
      </c>
      <c r="E55" s="82"/>
      <c r="F55" s="82"/>
      <c r="G55" s="32"/>
      <c r="H55" s="32"/>
      <c r="AE55" s="24"/>
    </row>
    <row r="56" spans="4:31" ht="12.75">
      <c r="D56" s="83" t="s">
        <v>80</v>
      </c>
      <c r="E56" s="83"/>
      <c r="F56" s="83"/>
      <c r="G56" s="32"/>
      <c r="H56" s="32"/>
      <c r="AE56" s="24"/>
    </row>
    <row r="57" spans="4:31" ht="12.75">
      <c r="D57" s="1"/>
      <c r="E57" s="1"/>
      <c r="AE57" s="24"/>
    </row>
    <row r="59" spans="4:31" ht="12.75">
      <c r="D59" s="63" t="s">
        <v>64</v>
      </c>
      <c r="E59" s="64"/>
      <c r="F59" s="32"/>
      <c r="G59" s="32"/>
      <c r="H59" s="32"/>
      <c r="I59" s="32"/>
      <c r="J59" s="32"/>
      <c r="K59" s="32"/>
      <c r="L59" s="32"/>
      <c r="M59" s="32"/>
      <c r="N59" s="32"/>
      <c r="O59" s="32"/>
      <c r="AE59" s="24"/>
    </row>
    <row r="60" spans="4:31" ht="12.75">
      <c r="D60" s="63" t="s">
        <v>65</v>
      </c>
      <c r="E60" s="64"/>
      <c r="F60" s="32"/>
      <c r="G60" s="32"/>
      <c r="H60" s="32"/>
      <c r="I60" s="32"/>
      <c r="J60" s="32"/>
      <c r="K60" s="32"/>
      <c r="L60" s="32"/>
      <c r="M60" s="32"/>
      <c r="N60" s="32"/>
      <c r="O60" s="32"/>
      <c r="AE60" s="24"/>
    </row>
    <row r="61" spans="4:31" ht="12.75">
      <c r="D61" s="63"/>
      <c r="E61" s="63" t="s">
        <v>83</v>
      </c>
      <c r="F61" s="32" t="s">
        <v>47</v>
      </c>
      <c r="G61" s="32"/>
      <c r="H61" s="32"/>
      <c r="I61" s="32"/>
      <c r="J61" s="32"/>
      <c r="K61" s="32"/>
      <c r="L61" s="32"/>
      <c r="M61" s="32"/>
      <c r="N61" s="32"/>
      <c r="O61" s="32"/>
      <c r="AE61" s="24"/>
    </row>
    <row r="62" spans="4:15" ht="12.75">
      <c r="D62" s="63"/>
      <c r="E62" s="63" t="s">
        <v>50</v>
      </c>
      <c r="F62" s="32" t="s">
        <v>54</v>
      </c>
      <c r="G62" s="32"/>
      <c r="H62" s="32"/>
      <c r="I62" s="32"/>
      <c r="J62" s="32"/>
      <c r="K62" s="32"/>
      <c r="L62" s="32"/>
      <c r="M62" s="32"/>
      <c r="N62" s="32"/>
      <c r="O62" s="32"/>
    </row>
    <row r="63" spans="4:15" ht="12.75">
      <c r="D63" s="63"/>
      <c r="E63" s="63" t="s">
        <v>51</v>
      </c>
      <c r="F63" s="32" t="s">
        <v>47</v>
      </c>
      <c r="G63" s="32"/>
      <c r="H63" s="32"/>
      <c r="I63" s="32"/>
      <c r="J63" s="32"/>
      <c r="K63" s="32"/>
      <c r="L63" s="32"/>
      <c r="M63" s="32"/>
      <c r="N63" s="32"/>
      <c r="O63" s="32"/>
    </row>
    <row r="64" spans="4:15" ht="12.75">
      <c r="D64" s="63"/>
      <c r="E64" s="63" t="s">
        <v>52</v>
      </c>
      <c r="F64" s="32" t="s">
        <v>48</v>
      </c>
      <c r="G64" s="32"/>
      <c r="H64" s="32"/>
      <c r="I64" s="32"/>
      <c r="J64" s="32"/>
      <c r="K64" s="32"/>
      <c r="L64" s="32"/>
      <c r="M64" s="32"/>
      <c r="N64" s="32"/>
      <c r="O64" s="32"/>
    </row>
    <row r="65" spans="4:15" ht="12.75">
      <c r="D65" s="63"/>
      <c r="E65" s="63" t="s">
        <v>53</v>
      </c>
      <c r="F65" s="32" t="s">
        <v>49</v>
      </c>
      <c r="G65" s="32"/>
      <c r="H65" s="32"/>
      <c r="I65" s="32"/>
      <c r="J65" s="32"/>
      <c r="K65" s="32"/>
      <c r="L65" s="32"/>
      <c r="M65" s="32"/>
      <c r="N65" s="32"/>
      <c r="O65" s="32"/>
    </row>
    <row r="66" spans="4:15" ht="12.75">
      <c r="D66" s="63" t="s">
        <v>55</v>
      </c>
      <c r="E66" s="64"/>
      <c r="F66" s="32"/>
      <c r="G66" s="32"/>
      <c r="H66" s="32"/>
      <c r="I66" s="32"/>
      <c r="J66" s="32"/>
      <c r="K66" s="32"/>
      <c r="L66" s="32"/>
      <c r="M66" s="32"/>
      <c r="N66" s="32"/>
      <c r="O66" s="32"/>
    </row>
    <row r="67" spans="4:15" ht="12.75">
      <c r="D67" s="85" t="s">
        <v>84</v>
      </c>
      <c r="E67" s="64"/>
      <c r="F67" s="32"/>
      <c r="G67" s="32"/>
      <c r="H67" s="32"/>
      <c r="I67" s="32"/>
      <c r="J67" s="32"/>
      <c r="K67" s="32"/>
      <c r="L67" s="32"/>
      <c r="M67" s="32"/>
      <c r="N67" s="32"/>
      <c r="O67" s="32"/>
    </row>
    <row r="68" spans="4:15" ht="12.75">
      <c r="D68" s="84" t="s">
        <v>85</v>
      </c>
      <c r="E68" s="64"/>
      <c r="F68" s="32"/>
      <c r="G68" s="32"/>
      <c r="H68" s="32"/>
      <c r="I68" s="32"/>
      <c r="J68" s="32"/>
      <c r="K68" s="32"/>
      <c r="L68" s="32"/>
      <c r="M68" s="32"/>
      <c r="N68" s="32"/>
      <c r="O68" s="32"/>
    </row>
    <row r="69" spans="4:15" ht="12.75">
      <c r="D69" s="84" t="s">
        <v>81</v>
      </c>
      <c r="E69" s="64"/>
      <c r="F69" s="32"/>
      <c r="G69" s="32"/>
      <c r="H69" s="32"/>
      <c r="I69" s="32"/>
      <c r="J69" s="32"/>
      <c r="K69" s="32"/>
      <c r="L69" s="32"/>
      <c r="M69" s="32"/>
      <c r="N69" s="32"/>
      <c r="O69" s="32"/>
    </row>
    <row r="70" spans="4:15" ht="12.75">
      <c r="D70" s="84" t="s">
        <v>82</v>
      </c>
      <c r="E70" s="64"/>
      <c r="F70" s="32"/>
      <c r="G70" s="32"/>
      <c r="H70" s="32"/>
      <c r="I70" s="32"/>
      <c r="J70" s="32"/>
      <c r="K70" s="32"/>
      <c r="L70" s="32"/>
      <c r="M70" s="32"/>
      <c r="N70" s="32"/>
      <c r="O70" s="32"/>
    </row>
    <row r="71" spans="4:15" ht="12.75">
      <c r="D71" s="63" t="s">
        <v>66</v>
      </c>
      <c r="E71" s="64"/>
      <c r="F71" s="32"/>
      <c r="G71" s="32"/>
      <c r="H71" s="32"/>
      <c r="I71" s="32"/>
      <c r="J71" s="32"/>
      <c r="K71" s="32"/>
      <c r="L71" s="32"/>
      <c r="M71" s="32"/>
      <c r="N71" s="32"/>
      <c r="O71" s="32"/>
    </row>
    <row r="72" spans="4:15" ht="12.75">
      <c r="D72" s="63" t="s">
        <v>67</v>
      </c>
      <c r="E72" s="64"/>
      <c r="F72" s="32"/>
      <c r="G72" s="32"/>
      <c r="H72" s="32"/>
      <c r="I72" s="32"/>
      <c r="J72" s="32"/>
      <c r="K72" s="32"/>
      <c r="L72" s="32"/>
      <c r="M72" s="32"/>
      <c r="N72" s="32"/>
      <c r="O72" s="32"/>
    </row>
    <row r="73" spans="4:15" ht="12.75">
      <c r="D73" s="63" t="s">
        <v>68</v>
      </c>
      <c r="E73" s="64"/>
      <c r="F73" s="32"/>
      <c r="G73" s="32"/>
      <c r="H73" s="32"/>
      <c r="I73" s="32"/>
      <c r="J73" s="32"/>
      <c r="K73" s="32"/>
      <c r="L73" s="32"/>
      <c r="M73" s="32"/>
      <c r="N73" s="32"/>
      <c r="O73" s="32"/>
    </row>
    <row r="74" spans="4:15" ht="12.75">
      <c r="D74" s="63" t="s">
        <v>69</v>
      </c>
      <c r="E74" s="64"/>
      <c r="F74" s="32"/>
      <c r="G74" s="32"/>
      <c r="H74" s="32"/>
      <c r="I74" s="32"/>
      <c r="J74" s="32"/>
      <c r="K74" s="32"/>
      <c r="L74" s="32"/>
      <c r="M74" s="32"/>
      <c r="N74" s="32"/>
      <c r="O74" s="32"/>
    </row>
    <row r="75" spans="4:15" ht="12.75">
      <c r="D75" s="84" t="s">
        <v>86</v>
      </c>
      <c r="E75" s="64"/>
      <c r="F75" s="32"/>
      <c r="G75" s="32"/>
      <c r="H75" s="32"/>
      <c r="I75" s="32"/>
      <c r="J75" s="32"/>
      <c r="K75" s="32"/>
      <c r="L75" s="32"/>
      <c r="M75" s="32"/>
      <c r="N75" s="32"/>
      <c r="O75" s="32"/>
    </row>
    <row r="76" spans="4:15" ht="12.75">
      <c r="D76" s="85" t="s">
        <v>87</v>
      </c>
      <c r="E76" s="64"/>
      <c r="F76" s="32"/>
      <c r="G76" s="32"/>
      <c r="H76" s="32"/>
      <c r="I76" s="32"/>
      <c r="J76" s="32"/>
      <c r="K76" s="32"/>
      <c r="L76" s="32"/>
      <c r="M76" s="32"/>
      <c r="N76" s="32"/>
      <c r="O76" s="32"/>
    </row>
    <row r="77" spans="4:15" ht="12.75">
      <c r="D77" s="85" t="s">
        <v>88</v>
      </c>
      <c r="E77" s="64"/>
      <c r="F77" s="32"/>
      <c r="G77" s="32"/>
      <c r="H77" s="32"/>
      <c r="I77" s="32"/>
      <c r="J77" s="32"/>
      <c r="K77" s="32"/>
      <c r="L77" s="32"/>
      <c r="M77" s="32"/>
      <c r="N77" s="32"/>
      <c r="O77" s="32"/>
    </row>
    <row r="78" ht="12.75">
      <c r="D78" s="86" t="s">
        <v>89</v>
      </c>
    </row>
    <row r="79" ht="12.75">
      <c r="D79" s="67"/>
    </row>
  </sheetData>
  <sheetProtection/>
  <dataValidations count="1">
    <dataValidation allowBlank="1" showInputMessage="1" showErrorMessage="1" sqref="AJ18 F39:Y46 F48:Y49 V18:V31 V12:V16 W12:Y31 F12:U31 F6:Y10 F33:Y37"/>
  </dataValidations>
  <printOptions/>
  <pageMargins left="0.4724409448818898" right="0.4330708661417323" top="0.6299212598425197" bottom="0.4330708661417323" header="0.5118110236220472" footer="0.31496062992125984"/>
  <pageSetup fitToHeight="1" fitToWidth="1" horizontalDpi="600" verticalDpi="600" orientation="landscape" paperSize="9" scale="49" r:id="rId2"/>
  <headerFooter alignWithMargins="0">
    <oddHeader>&amp;C&amp;A</oddHeader>
    <oddFooter>&amp;C&amp;F</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UNFCCC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mangosing</dc:creator>
  <cp:keywords/>
  <dc:description/>
  <cp:lastModifiedBy>Sakai</cp:lastModifiedBy>
  <cp:lastPrinted>2011-04-20T04:55:48Z</cp:lastPrinted>
  <dcterms:created xsi:type="dcterms:W3CDTF">2007-10-08T13:46:15Z</dcterms:created>
  <dcterms:modified xsi:type="dcterms:W3CDTF">2011-06-08T06:05:01Z</dcterms:modified>
  <cp:category/>
  <cp:version/>
  <cp:contentType/>
  <cp:contentStatus/>
</cp:coreProperties>
</file>